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tabRatio="70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R10" i="4" s="1"/>
  <c r="N6" i="5"/>
  <c r="J10" i="4" s="1"/>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AY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<sst xmlns="http://schemas.openxmlformats.org/spreadsheetml/2006/main" count="217" uniqueCount="107">
  <si>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</si>
  <si>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</si>
  <si>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</si>
  <si>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</si>
  <si>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</si>
  <si>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</si>
  <si>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</si>
  <si>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</si>
  <si>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</si>
  <si>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</si>
  <si>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</si>
  <si>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</si>
  <si>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</si>
  <si>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</si>
  <si>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</si>
  <si>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</si>
  <si>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</si>
  <si>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</si>
  <si>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</si>
  <si>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</si>
  <si>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</si>
  <si>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</si>
  <si>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</si>
  <si>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</si>
  <si>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</si>
  <si>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</si>
  <si>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</si>
  <si>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</si>
  <si>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</si>
  <si>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</si>
  <si>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</si>
  <si>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</si>
  <si>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</si>
  <si>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</si>
  <si>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</si>
  <si>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</si>
  <si>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</si>
  <si>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</si>
  <si>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</si>
  <si>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</si>
  <si>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</si>
  <si>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</si>
  <si>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</si>
  <si>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</si>
  <si>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</si>
  <si>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</si>
  <si>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</si>
  <si>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</si>
  <si>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</si>
  <si>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</si>
  <si>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</si>
  <si>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</si>
  <si>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</si>
  <si>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</si>
  <si>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</si>
  <si>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</si>
  <si>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</si>
  <si>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</si>
  <si>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</si>
  <si>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</si>
  <si>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</si>
  <si>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</si>
  <si>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</si>
  <si>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</si>
  <si>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</si>
  <si>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</si>
  <si>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</si>
  <si>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</si>
  <si>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</si>
  <si>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</si>
  <si>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</si>
  <si>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</si>
  <si>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</si>
  <si>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</si>
  <si>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</si>
  <si>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</si>
  <si>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</si>
  <si>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</si>
  <si>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</si>
  <si>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</si>
  <si>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</si>
  <si>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</si>
  <si>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</si>
  <si>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</si>
  <si>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</si>
  <si>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</si>
  <si>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</si>
  <si>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</si>
  <si>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</si>
  <si>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</si>
  <si>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</si>
  <si>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</si>
  <si>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</si>
  <si>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長崎県　島原市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</si>
  <si>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</si>
  <si>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</si>
  <si>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</si>
  <si>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</si>
  <si>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</si>
  <si>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</si>
  <si>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</si>
  <si>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</si>
  <si>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</si>
  <si>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</si>
  <si>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拡張事業に伴う施設建設並びに管路の布設を実施しているため、類似団体平均値と比較しても良好な値になっている。
②管路経年化率
　水道創設時の配水管が法定耐用年数を経過したことにより増加傾向にある。近年は、主に水質改善を目的とした拡張事業を実施しているため、経年管の更新事業に係る投資額を抑えているが、類似団体平均値を下回っている。
③管路更新率
　類似団体平均値を下回っているが、今後は経年管の更新を計画的に取り組む必要がある。</t>
    <phoneticPr fontId="4"/>
  </si>
  <si>
    <t>　本市の水道は、100％地下水を利用し緩やかな地形を利用した自然流下方式を利用しているため、給水原価は安価であり、全国の中でも比較的低料金で水道水を提供することが出来ている。
　今後は、漏水調査を継続的に行うなど有収率向上に努め、増加していく老朽化施設の更新に対応するため、事業の効率性と合理性を一層確保できるよう健全な事業経営に取り組んでいく必要がある。</t>
    <rPh sb="32" eb="34">
      <t>リュウカ</t>
    </rPh>
    <rPh sb="93" eb="95">
      <t>ロウスイ</t>
    </rPh>
    <rPh sb="95" eb="97">
      <t>チョウサ</t>
    </rPh>
    <rPh sb="98" eb="101">
      <t>ケイゾクテキ</t>
    </rPh>
    <rPh sb="102" eb="103">
      <t>オコナ</t>
    </rPh>
    <rPh sb="106" eb="109">
      <t>ユウシュウリツ</t>
    </rPh>
    <rPh sb="109" eb="111">
      <t>コウジョウ</t>
    </rPh>
    <rPh sb="112" eb="113">
      <t>ツト</t>
    </rPh>
    <rPh sb="165" eb="166">
      <t>ト</t>
    </rPh>
    <rPh sb="167" eb="168">
      <t>ク</t>
    </rPh>
    <rPh sb="172" eb="174">
      <t>ヒツヨウ</t>
    </rPh>
    <phoneticPr fontId="4"/>
  </si>
  <si>
    <r>
      <rPr>
        <b/>
        <sz val="9"/>
        <rFont val="ＭＳ ゴシック"/>
        <family val="3"/>
        <charset val="128"/>
      </rPr>
      <t>①経常収支比率</t>
    </r>
    <r>
      <rPr>
        <sz val="9"/>
        <rFont val="ＭＳ ゴシック"/>
        <family val="3"/>
        <charset val="128"/>
      </rPr>
      <t xml:space="preserve">
　平成26年度に水道料金の改定を行った結果、120％を維持しているものの前年度から0.95％微減している。今後は人口減少や節水意識の向上に伴い給水収益が減少し、純利益は減少していくことが予想される。
</t>
    </r>
    <r>
      <rPr>
        <b/>
        <sz val="9"/>
        <rFont val="ＭＳ ゴシック"/>
        <family val="3"/>
        <charset val="128"/>
      </rPr>
      <t>②累積欠損金比率</t>
    </r>
    <r>
      <rPr>
        <sz val="9"/>
        <rFont val="ＭＳ ゴシック"/>
        <family val="3"/>
        <charset val="128"/>
      </rPr>
      <t xml:space="preserve">
　欠損金は生じていない。ただし、施設老朽化等での維持管理費の上昇が予測されるので、注視する必要がある。
</t>
    </r>
    <r>
      <rPr>
        <b/>
        <sz val="9"/>
        <rFont val="ＭＳ ゴシック"/>
        <family val="3"/>
        <charset val="128"/>
      </rPr>
      <t>③流動比率</t>
    </r>
    <r>
      <rPr>
        <sz val="9"/>
        <rFont val="ＭＳ ゴシック"/>
        <family val="3"/>
        <charset val="128"/>
      </rPr>
      <t xml:space="preserve">
　100％以上であり問題は無いと思われる。
</t>
    </r>
    <r>
      <rPr>
        <b/>
        <sz val="9"/>
        <rFont val="ＭＳ ゴシック"/>
        <family val="3"/>
        <charset val="128"/>
      </rPr>
      <t>④企業債残高対給水収益比率</t>
    </r>
    <r>
      <rPr>
        <sz val="9"/>
        <rFont val="ＭＳ ゴシック"/>
        <family val="3"/>
        <charset val="128"/>
      </rPr>
      <t xml:space="preserve">
　年々上昇している。給水収益が減少傾向であるのに対して、企業債は事業費に対して概ね一定の割合で借り入れているため、このような傾向となっている。
　平成26年度に水道料金改定により給水収益は増加したが、旧簡水の借入金継承並びに拡張事業に係る借入れをしているため増加している。今後も大型事業が控えているため増加することが予想されるが、大型事業完了後には計画的な償還に努めていく。
</t>
    </r>
    <r>
      <rPr>
        <b/>
        <sz val="9"/>
        <rFont val="ＭＳ ゴシック"/>
        <family val="3"/>
        <charset val="128"/>
      </rPr>
      <t>⑤料金回収率</t>
    </r>
    <r>
      <rPr>
        <sz val="9"/>
        <rFont val="ＭＳ ゴシック"/>
        <family val="3"/>
        <charset val="128"/>
      </rPr>
      <t xml:space="preserve">
　類似団体平均値と比較しても良好な値になっている。
</t>
    </r>
    <r>
      <rPr>
        <b/>
        <sz val="9"/>
        <rFont val="ＭＳ ゴシック"/>
        <family val="3"/>
        <charset val="128"/>
      </rPr>
      <t>⑥給水原価</t>
    </r>
    <r>
      <rPr>
        <sz val="9"/>
        <rFont val="ＭＳ ゴシック"/>
        <family val="3"/>
        <charset val="128"/>
      </rPr>
      <t xml:space="preserve">
　100％地下水を緩やかな地形を利用した自然流下方式を利用しているため、類似団体よりも安く原価を抑えられている。
</t>
    </r>
    <r>
      <rPr>
        <b/>
        <sz val="9"/>
        <rFont val="ＭＳ ゴシック"/>
        <family val="3"/>
        <charset val="128"/>
      </rPr>
      <t>⑦施設利用率</t>
    </r>
    <r>
      <rPr>
        <sz val="9"/>
        <rFont val="ＭＳ ゴシック"/>
        <family val="3"/>
        <charset val="128"/>
      </rPr>
      <t xml:space="preserve">
　将来の給水人口の予測等を踏まえながら拡張事業を実施しているため、類似団体平均値と比較しても良好な値になっている。
</t>
    </r>
    <r>
      <rPr>
        <b/>
        <sz val="9"/>
        <rFont val="ＭＳ ゴシック"/>
        <family val="3"/>
        <charset val="128"/>
      </rPr>
      <t>⑧有収率</t>
    </r>
    <r>
      <rPr>
        <sz val="9"/>
        <rFont val="ＭＳ ゴシック"/>
        <family val="3"/>
        <charset val="128"/>
      </rPr>
      <t xml:space="preserve">
　類似団体の平均値を下回っているため、引き続き漏水調査を実施し、管路の修繕や更新を適宜行い有収率の向上を図っていく必要がある。</t>
    </r>
    <rPh sb="300" eb="302">
      <t>キュウスイ</t>
    </rPh>
    <rPh sb="302" eb="304">
      <t>シュウエキ</t>
    </rPh>
    <rPh sb="305" eb="307">
      <t>ゾウカ</t>
    </rPh>
    <rPh sb="318" eb="320">
      <t>ケイショウ</t>
    </rPh>
    <rPh sb="328" eb="329">
      <t>カカ</t>
    </rPh>
    <rPh sb="330" eb="332">
      <t>カリイレ</t>
    </rPh>
    <rPh sb="340" eb="342">
      <t>ゾウカ</t>
    </rPh>
    <rPh sb="460" eb="462">
      <t>リュウカ</t>
    </rPh>
    <rPh sb="584" eb="585">
      <t>ヒ</t>
    </rPh>
    <rPh sb="586" eb="587">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</si>
</sst>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1" fillId="0" borderId="9"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0.09</c:v>
                </c:pt>
                <c:pt idx="2">
                  <c:v>0.04</c:v>
                </c:pt>
                <c:pt idx="3">
                  <c:v>0.05</c:v>
                </c:pt>
                <c:pt idx="4">
                  <c:v>0.54</c:v>
                </c:pt>
              </c:numCache>
            </c:numRef>
          </c:val>
        </c:ser>
        <c:dLbls>
          <c:showLegendKey val="0"/>
          <c:showVal val="0"/>
          <c:showCatName val="0"/>
          <c:showSerName val="0"/>
          <c:showPercent val="0"/>
          <c:showBubbleSize val="0"/>
        </c:dLbls>
        <c:gapWidth val="150"/>
        <c:axId val="31212288"/>
        <c:axId val="31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31212288"/>
        <c:axId val="31214208"/>
      </c:lineChart>
      <c:dateAx>
        <c:axId val="31212288"/>
        <c:scaling>
          <c:orientation val="minMax"/>
        </c:scaling>
        <c:delete val="1"/>
        <c:axPos val="b"/>
        <c:numFmt formatCode="ge" sourceLinked="1"/>
        <c:majorTickMark val="none"/>
        <c:minorTickMark val="none"/>
        <c:tickLblPos val="none"/>
        <c:crossAx val="31214208"/>
        <c:crosses val="autoZero"/>
        <c:auto val="1"/>
        <c:lblOffset val="100"/>
        <c:baseTimeUnit val="years"/>
      </c:dateAx>
      <c:valAx>
        <c:axId val="31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56.61</c:v>
                </c:pt>
                <c:pt idx="1">
                  <c:v>56.01</c:v>
                </c:pt>
                <c:pt idx="2">
                  <c:v>57.52</c:v>
                </c:pt>
                <c:pt idx="3">
                  <c:v>60.1</c:v>
                </c:pt>
                <c:pt idx="4">
                  <c:v>59.6</c:v>
                </c:pt>
              </c:numCache>
            </c:numRef>
          </c:val>
        </c:ser>
        <c:dLbls>
          <c:showLegendKey val="0"/>
          <c:showVal val="0"/>
          <c:showCatName val="0"/>
          <c:showSerName val="0"/>
          <c:showPercent val="0"/>
          <c:showBubbleSize val="0"/>
        </c:dLbls>
        <c:gapWidth val="150"/>
        <c:axId val="31519488"/>
        <c:axId val="3152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31519488"/>
        <c:axId val="31521408"/>
      </c:lineChart>
      <c:dateAx>
        <c:axId val="31519488"/>
        <c:scaling>
          <c:orientation val="minMax"/>
        </c:scaling>
        <c:delete val="1"/>
        <c:axPos val="b"/>
        <c:numFmt formatCode="ge" sourceLinked="1"/>
        <c:majorTickMark val="none"/>
        <c:minorTickMark val="none"/>
        <c:tickLblPos val="none"/>
        <c:crossAx val="31521408"/>
        <c:crosses val="autoZero"/>
        <c:auto val="1"/>
        <c:lblOffset val="100"/>
        <c:baseTimeUnit val="years"/>
      </c:dateAx>
      <c:valAx>
        <c:axId val="3152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1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81.3</c:v>
                </c:pt>
                <c:pt idx="1">
                  <c:v>80.58</c:v>
                </c:pt>
                <c:pt idx="2">
                  <c:v>78.77</c:v>
                </c:pt>
                <c:pt idx="3">
                  <c:v>74.349999999999994</c:v>
                </c:pt>
                <c:pt idx="4">
                  <c:v>74</c:v>
                </c:pt>
              </c:numCache>
            </c:numRef>
          </c:val>
        </c:ser>
        <c:dLbls>
          <c:showLegendKey val="0"/>
          <c:showVal val="0"/>
          <c:showCatName val="0"/>
          <c:showSerName val="0"/>
          <c:showPercent val="0"/>
          <c:showBubbleSize val="0"/>
        </c:dLbls>
        <c:gapWidth val="150"/>
        <c:axId val="31633792"/>
        <c:axId val="3163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31633792"/>
        <c:axId val="31635712"/>
      </c:lineChart>
      <c:dateAx>
        <c:axId val="31633792"/>
        <c:scaling>
          <c:orientation val="minMax"/>
        </c:scaling>
        <c:delete val="1"/>
        <c:axPos val="b"/>
        <c:numFmt formatCode="ge" sourceLinked="1"/>
        <c:majorTickMark val="none"/>
        <c:minorTickMark val="none"/>
        <c:tickLblPos val="none"/>
        <c:crossAx val="31635712"/>
        <c:crosses val="autoZero"/>
        <c:auto val="1"/>
        <c:lblOffset val="100"/>
        <c:baseTimeUnit val="years"/>
      </c:dateAx>
      <c:valAx>
        <c:axId val="316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107.89</c:v>
                </c:pt>
                <c:pt idx="1">
                  <c:v>110.02</c:v>
                </c:pt>
                <c:pt idx="2">
                  <c:v>98.61</c:v>
                </c:pt>
                <c:pt idx="3">
                  <c:v>123.74</c:v>
                </c:pt>
                <c:pt idx="4">
                  <c:v>122.79</c:v>
                </c:pt>
              </c:numCache>
            </c:numRef>
          </c:val>
        </c:ser>
        <c:dLbls>
          <c:showLegendKey val="0"/>
          <c:showVal val="0"/>
          <c:showCatName val="0"/>
          <c:showSerName val="0"/>
          <c:showPercent val="0"/>
          <c:showBubbleSize val="0"/>
        </c:dLbls>
        <c:gapWidth val="150"/>
        <c:axId val="31236480"/>
        <c:axId val="312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31236480"/>
        <c:axId val="31238400"/>
      </c:lineChart>
      <c:dateAx>
        <c:axId val="31236480"/>
        <c:scaling>
          <c:orientation val="minMax"/>
        </c:scaling>
        <c:delete val="1"/>
        <c:axPos val="b"/>
        <c:numFmt formatCode="ge" sourceLinked="1"/>
        <c:majorTickMark val="none"/>
        <c:minorTickMark val="none"/>
        <c:tickLblPos val="none"/>
        <c:crossAx val="31238400"/>
        <c:crosses val="autoZero"/>
        <c:auto val="1"/>
        <c:lblOffset val="100"/>
        <c:baseTimeUnit val="years"/>
      </c:dateAx>
      <c:valAx>
        <c:axId val="31238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23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36.700000000000003</c:v>
                </c:pt>
                <c:pt idx="1">
                  <c:v>37.979999999999997</c:v>
                </c:pt>
                <c:pt idx="2">
                  <c:v>38.909999999999997</c:v>
                </c:pt>
                <c:pt idx="3">
                  <c:v>29.34</c:v>
                </c:pt>
                <c:pt idx="4">
                  <c:v>29.98</c:v>
                </c:pt>
              </c:numCache>
            </c:numRef>
          </c:val>
        </c:ser>
        <c:dLbls>
          <c:showLegendKey val="0"/>
          <c:showVal val="0"/>
          <c:showCatName val="0"/>
          <c:showSerName val="0"/>
          <c:showPercent val="0"/>
          <c:showBubbleSize val="0"/>
        </c:dLbls>
        <c:gapWidth val="150"/>
        <c:axId val="31326208"/>
        <c:axId val="3132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31326208"/>
        <c:axId val="31328128"/>
      </c:lineChart>
      <c:dateAx>
        <c:axId val="31326208"/>
        <c:scaling>
          <c:orientation val="minMax"/>
        </c:scaling>
        <c:delete val="1"/>
        <c:axPos val="b"/>
        <c:numFmt formatCode="ge" sourceLinked="1"/>
        <c:majorTickMark val="none"/>
        <c:minorTickMark val="none"/>
        <c:tickLblPos val="none"/>
        <c:crossAx val="31328128"/>
        <c:crosses val="autoZero"/>
        <c:auto val="1"/>
        <c:lblOffset val="100"/>
        <c:baseTimeUnit val="years"/>
      </c:dateAx>
      <c:valAx>
        <c:axId val="313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2.08</c:v>
                </c:pt>
                <c:pt idx="1">
                  <c:v>2.2000000000000002</c:v>
                </c:pt>
                <c:pt idx="2">
                  <c:v>2.63</c:v>
                </c:pt>
                <c:pt idx="3">
                  <c:v>3.73</c:v>
                </c:pt>
                <c:pt idx="4">
                  <c:v>9.0399999999999991</c:v>
                </c:pt>
              </c:numCache>
            </c:numRef>
          </c:val>
        </c:ser>
        <c:dLbls>
          <c:showLegendKey val="0"/>
          <c:showVal val="0"/>
          <c:showCatName val="0"/>
          <c:showSerName val="0"/>
          <c:showPercent val="0"/>
          <c:showBubbleSize val="0"/>
        </c:dLbls>
        <c:gapWidth val="150"/>
        <c:axId val="31350144"/>
        <c:axId val="3135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31350144"/>
        <c:axId val="31352320"/>
      </c:lineChart>
      <c:dateAx>
        <c:axId val="31350144"/>
        <c:scaling>
          <c:orientation val="minMax"/>
        </c:scaling>
        <c:delete val="1"/>
        <c:axPos val="b"/>
        <c:numFmt formatCode="ge" sourceLinked="1"/>
        <c:majorTickMark val="none"/>
        <c:minorTickMark val="none"/>
        <c:tickLblPos val="none"/>
        <c:crossAx val="31352320"/>
        <c:crosses val="autoZero"/>
        <c:auto val="1"/>
        <c:lblOffset val="100"/>
        <c:baseTimeUnit val="years"/>
      </c:dateAx>
      <c:valAx>
        <c:axId val="313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362048"/>
        <c:axId val="3137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31362048"/>
        <c:axId val="31372416"/>
      </c:lineChart>
      <c:dateAx>
        <c:axId val="31362048"/>
        <c:scaling>
          <c:orientation val="minMax"/>
        </c:scaling>
        <c:delete val="1"/>
        <c:axPos val="b"/>
        <c:numFmt formatCode="ge" sourceLinked="1"/>
        <c:majorTickMark val="none"/>
        <c:minorTickMark val="none"/>
        <c:tickLblPos val="none"/>
        <c:crossAx val="31372416"/>
        <c:crosses val="autoZero"/>
        <c:auto val="1"/>
        <c:lblOffset val="100"/>
        <c:baseTimeUnit val="years"/>
      </c:dateAx>
      <c:valAx>
        <c:axId val="31372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3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607.65</c:v>
                </c:pt>
                <c:pt idx="1">
                  <c:v>939.15</c:v>
                </c:pt>
                <c:pt idx="2">
                  <c:v>332.76</c:v>
                </c:pt>
                <c:pt idx="3">
                  <c:v>200.98</c:v>
                </c:pt>
                <c:pt idx="4">
                  <c:v>210.08</c:v>
                </c:pt>
              </c:numCache>
            </c:numRef>
          </c:val>
        </c:ser>
        <c:dLbls>
          <c:showLegendKey val="0"/>
          <c:showVal val="0"/>
          <c:showCatName val="0"/>
          <c:showSerName val="0"/>
          <c:showPercent val="0"/>
          <c:showBubbleSize val="0"/>
        </c:dLbls>
        <c:gapWidth val="150"/>
        <c:axId val="31386624"/>
        <c:axId val="3138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31386624"/>
        <c:axId val="31388800"/>
      </c:lineChart>
      <c:dateAx>
        <c:axId val="31386624"/>
        <c:scaling>
          <c:orientation val="minMax"/>
        </c:scaling>
        <c:delete val="1"/>
        <c:axPos val="b"/>
        <c:numFmt formatCode="ge" sourceLinked="1"/>
        <c:majorTickMark val="none"/>
        <c:minorTickMark val="none"/>
        <c:tickLblPos val="none"/>
        <c:crossAx val="31388800"/>
        <c:crosses val="autoZero"/>
        <c:auto val="1"/>
        <c:lblOffset val="100"/>
        <c:baseTimeUnit val="years"/>
      </c:dateAx>
      <c:valAx>
        <c:axId val="31388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3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544.94000000000005</c:v>
                </c:pt>
                <c:pt idx="1">
                  <c:v>547.42999999999995</c:v>
                </c:pt>
                <c:pt idx="2">
                  <c:v>538.99</c:v>
                </c:pt>
                <c:pt idx="3">
                  <c:v>677.2</c:v>
                </c:pt>
                <c:pt idx="4">
                  <c:v>708.71</c:v>
                </c:pt>
              </c:numCache>
            </c:numRef>
          </c:val>
        </c:ser>
        <c:dLbls>
          <c:showLegendKey val="0"/>
          <c:showVal val="0"/>
          <c:showCatName val="0"/>
          <c:showSerName val="0"/>
          <c:showPercent val="0"/>
          <c:showBubbleSize val="0"/>
        </c:dLbls>
        <c:gapWidth val="150"/>
        <c:axId val="31419008"/>
        <c:axId val="314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31419008"/>
        <c:axId val="31425280"/>
      </c:lineChart>
      <c:dateAx>
        <c:axId val="31419008"/>
        <c:scaling>
          <c:orientation val="minMax"/>
        </c:scaling>
        <c:delete val="1"/>
        <c:axPos val="b"/>
        <c:numFmt formatCode="ge" sourceLinked="1"/>
        <c:majorTickMark val="none"/>
        <c:minorTickMark val="none"/>
        <c:tickLblPos val="none"/>
        <c:crossAx val="31425280"/>
        <c:crosses val="autoZero"/>
        <c:auto val="1"/>
        <c:lblOffset val="100"/>
        <c:baseTimeUnit val="years"/>
      </c:dateAx>
      <c:valAx>
        <c:axId val="31425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106.69</c:v>
                </c:pt>
                <c:pt idx="1">
                  <c:v>108.17</c:v>
                </c:pt>
                <c:pt idx="2">
                  <c:v>97.44</c:v>
                </c:pt>
                <c:pt idx="3">
                  <c:v>117.23</c:v>
                </c:pt>
                <c:pt idx="4">
                  <c:v>121.14</c:v>
                </c:pt>
              </c:numCache>
            </c:numRef>
          </c:val>
        </c:ser>
        <c:dLbls>
          <c:showLegendKey val="0"/>
          <c:showVal val="0"/>
          <c:showCatName val="0"/>
          <c:showSerName val="0"/>
          <c:showPercent val="0"/>
          <c:showBubbleSize val="0"/>
        </c:dLbls>
        <c:gapWidth val="150"/>
        <c:axId val="31455488"/>
        <c:axId val="3145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31455488"/>
        <c:axId val="31457664"/>
      </c:lineChart>
      <c:dateAx>
        <c:axId val="31455488"/>
        <c:scaling>
          <c:orientation val="minMax"/>
        </c:scaling>
        <c:delete val="1"/>
        <c:axPos val="b"/>
        <c:numFmt formatCode="ge" sourceLinked="1"/>
        <c:majorTickMark val="none"/>
        <c:minorTickMark val="none"/>
        <c:tickLblPos val="none"/>
        <c:crossAx val="31457664"/>
        <c:crosses val="autoZero"/>
        <c:auto val="1"/>
        <c:lblOffset val="100"/>
        <c:baseTimeUnit val="years"/>
      </c:dateAx>
      <c:valAx>
        <c:axId val="3145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5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99.39</c:v>
                </c:pt>
                <c:pt idx="1">
                  <c:v>98.22</c:v>
                </c:pt>
                <c:pt idx="2">
                  <c:v>109.06</c:v>
                </c:pt>
                <c:pt idx="3">
                  <c:v>119.06</c:v>
                </c:pt>
                <c:pt idx="4">
                  <c:v>117.49</c:v>
                </c:pt>
              </c:numCache>
            </c:numRef>
          </c:val>
        </c:ser>
        <c:dLbls>
          <c:showLegendKey val="0"/>
          <c:showVal val="0"/>
          <c:showCatName val="0"/>
          <c:showSerName val="0"/>
          <c:showPercent val="0"/>
          <c:showBubbleSize val="0"/>
        </c:dLbls>
        <c:gapWidth val="150"/>
        <c:axId val="31487104"/>
        <c:axId val="3148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31487104"/>
        <c:axId val="31489024"/>
      </c:lineChart>
      <c:dateAx>
        <c:axId val="31487104"/>
        <c:scaling>
          <c:orientation val="minMax"/>
        </c:scaling>
        <c:delete val="1"/>
        <c:axPos val="b"/>
        <c:numFmt formatCode="ge" sourceLinked="1"/>
        <c:majorTickMark val="none"/>
        <c:minorTickMark val="none"/>
        <c:tickLblPos val="none"/>
        <c:crossAx val="31489024"/>
        <c:crosses val="autoZero"/>
        <c:auto val="1"/>
        <c:lblOffset val="100"/>
        <c:baseTimeUnit val="years"/>
      </c:dateAx>
      <c:valAx>
        <c:axId val="3148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2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長崎県　島原市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46884</v>
      </c>
      <c r="AJ8" s="56"/>
      <c r="AK8" s="56"/>
      <c r="AL8" s="56"/>
      <c r="AM8" s="56"/>
      <c r="AN8" s="56"/>
      <c r="AO8" s="56"/>
      <c r="AP8" s="57"/>
      <c r="AQ8" s="47">
        <f>データ!R6</f>
        <v>82.97</v>
      </c>
      <c r="AR8" s="47"/>
      <c r="AS8" s="47"/>
      <c r="AT8" s="47"/>
      <c r="AU8" s="47"/>
      <c r="AV8" s="47"/>
      <c r="AW8" s="47"/>
      <c r="AX8" s="47"/>
      <c r="AY8" s="47">
        <f>データ!S6</f>
        <v>565.07000000000005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39.619999999999997</v>
      </c>
      <c r="K10" s="47"/>
      <c r="L10" s="47"/>
      <c r="M10" s="47"/>
      <c r="N10" s="47"/>
      <c r="O10" s="47"/>
      <c r="P10" s="47"/>
      <c r="Q10" s="47"/>
      <c r="R10" s="47">
        <f>データ!O6</f>
        <v>98.48</v>
      </c>
      <c r="S10" s="47"/>
      <c r="T10" s="47"/>
      <c r="U10" s="47"/>
      <c r="V10" s="47"/>
      <c r="W10" s="47"/>
      <c r="X10" s="47"/>
      <c r="Y10" s="47"/>
      <c r="Z10" s="78">
        <f>データ!P6</f>
        <v>2754</v>
      </c>
      <c r="AA10" s="78"/>
      <c r="AB10" s="78"/>
      <c r="AC10" s="78"/>
      <c r="AD10" s="78"/>
      <c r="AE10" s="78"/>
      <c r="AF10" s="78"/>
      <c r="AG10" s="78"/>
      <c r="AH10" s="2"/>
      <c r="AI10" s="78">
        <f>データ!T6</f>
        <v>45731</v>
      </c>
      <c r="AJ10" s="78"/>
      <c r="AK10" s="78"/>
      <c r="AL10" s="78"/>
      <c r="AM10" s="78"/>
      <c r="AN10" s="78"/>
      <c r="AO10" s="78"/>
      <c r="AP10" s="78"/>
      <c r="AQ10" s="47">
        <f>データ!U6</f>
        <v>18.87</v>
      </c>
      <c r="AR10" s="47"/>
      <c r="AS10" s="47"/>
      <c r="AT10" s="47"/>
      <c r="AU10" s="47"/>
      <c r="AV10" s="47"/>
      <c r="AW10" s="47"/>
      <c r="AX10" s="47"/>
      <c r="AY10" s="47">
        <f>データ!V6</f>
        <v>2423.48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104</v>
      </c>
      <c r="BM47" s="80"/>
      <c r="BN47" s="80"/>
      <c r="BO47" s="80"/>
      <c r="BP47" s="80"/>
      <c r="BQ47" s="80"/>
      <c r="BR47" s="80"/>
      <c r="BS47" s="80"/>
      <c r="BT47" s="80"/>
      <c r="BU47" s="80"/>
      <c r="BV47" s="80"/>
      <c r="BW47" s="80"/>
      <c r="BX47" s="80"/>
      <c r="BY47" s="80"/>
      <c r="BZ47" s="8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105</v>
      </c>
      <c r="BM66" s="80"/>
      <c r="BN66" s="80"/>
      <c r="BO66" s="80"/>
      <c r="BP66" s="80"/>
      <c r="BQ66" s="80"/>
      <c r="BR66" s="80"/>
      <c r="BS66" s="80"/>
      <c r="BT66" s="80"/>
      <c r="BU66" s="80"/>
      <c r="BV66" s="80"/>
      <c r="BW66" s="80"/>
      <c r="BX66" s="80"/>
      <c r="BY66" s="80"/>
      <c r="BZ66" s="8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x14ac:dyDescent="0.15">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422037</v>
      </c>
      <c r="D6" s="31">
        <f t="shared" si="3"/>
        <v>46</v>
      </c>
      <c r="E6" s="31">
        <f t="shared" si="3"/>
        <v>1</v>
      </c>
      <c r="F6" s="31">
        <f t="shared" si="3"/>
        <v>0</v>
      </c>
      <c r="G6" s="31">
        <f t="shared" si="3"/>
        <v>1</v>
      </c>
      <c r="H6" s="31" t="str">
        <f t="shared" si="3"/>
        <v>長崎県　島原市</v>
      </c>
      <c r="I6" s="31" t="str">
        <f t="shared" si="3"/>
        <v>法適用</v>
      </c>
      <c r="J6" s="31" t="str">
        <f t="shared" si="3"/>
        <v>水道事業</v>
      </c>
      <c r="K6" s="31" t="str">
        <f t="shared" si="3"/>
        <v>末端給水事業</v>
      </c>
      <c r="L6" s="31" t="str">
        <f t="shared" si="3"/>
        <v>A5</v>
      </c>
      <c r="M6" s="32" t="str">
        <f t="shared" si="3"/>
        <v>-</v>
      </c>
      <c r="N6" s="32">
        <f t="shared" si="3"/>
        <v>39.619999999999997</v>
      </c>
      <c r="O6" s="32">
        <f t="shared" si="3"/>
        <v>98.48</v>
      </c>
      <c r="P6" s="32">
        <f t="shared" si="3"/>
        <v>2754</v>
      </c>
      <c r="Q6" s="32">
        <f t="shared" si="3"/>
        <v>46884</v>
      </c>
      <c r="R6" s="32">
        <f t="shared" si="3"/>
        <v>82.97</v>
      </c>
      <c r="S6" s="32">
        <f t="shared" si="3"/>
        <v>565.07000000000005</v>
      </c>
      <c r="T6" s="32">
        <f t="shared" si="3"/>
        <v>45731</v>
      </c>
      <c r="U6" s="32">
        <f t="shared" si="3"/>
        <v>18.87</v>
      </c>
      <c r="V6" s="32">
        <f t="shared" si="3"/>
        <v>2423.48</v>
      </c>
      <c r="W6" s="33">
        <f>IF(W7="",NA(),W7)</f>
        <v>107.89</v>
      </c>
      <c r="X6" s="33">
        <f t="shared" ref="X6:AF6" si="4">IF(X7="",NA(),X7)</f>
        <v>110.02</v>
      </c>
      <c r="Y6" s="33">
        <f t="shared" si="4"/>
        <v>98.61</v>
      </c>
      <c r="Z6" s="33">
        <f t="shared" si="4"/>
        <v>123.74</v>
      </c>
      <c r="AA6" s="33">
        <f t="shared" si="4"/>
        <v>122.79</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607.65</v>
      </c>
      <c r="AT6" s="33">
        <f t="shared" ref="AT6:BB6" si="6">IF(AT7="",NA(),AT7)</f>
        <v>939.15</v>
      </c>
      <c r="AU6" s="33">
        <f t="shared" si="6"/>
        <v>332.76</v>
      </c>
      <c r="AV6" s="33">
        <f t="shared" si="6"/>
        <v>200.98</v>
      </c>
      <c r="AW6" s="33">
        <f t="shared" si="6"/>
        <v>210.08</v>
      </c>
      <c r="AX6" s="33">
        <f t="shared" si="6"/>
        <v>832.37</v>
      </c>
      <c r="AY6" s="33">
        <f t="shared" si="6"/>
        <v>852.01</v>
      </c>
      <c r="AZ6" s="33">
        <f t="shared" si="6"/>
        <v>909.68</v>
      </c>
      <c r="BA6" s="33">
        <f t="shared" si="6"/>
        <v>382.09</v>
      </c>
      <c r="BB6" s="33">
        <f t="shared" si="6"/>
        <v>371.31</v>
      </c>
      <c r="BC6" s="32" t="str">
        <f>IF(BC7="","",IF(BC7="-","【-】","【"&amp;SUBSTITUTE(TEXT(BC7,"#,##0.00"),"-","△")&amp;"】"))</f>
        <v>【262.74】</v>
      </c>
      <c r="BD6" s="33">
        <f>IF(BD7="",NA(),BD7)</f>
        <v>544.94000000000005</v>
      </c>
      <c r="BE6" s="33">
        <f t="shared" ref="BE6:BM6" si="7">IF(BE7="",NA(),BE7)</f>
        <v>547.42999999999995</v>
      </c>
      <c r="BF6" s="33">
        <f t="shared" si="7"/>
        <v>538.99</v>
      </c>
      <c r="BG6" s="33">
        <f t="shared" si="7"/>
        <v>677.2</v>
      </c>
      <c r="BH6" s="33">
        <f t="shared" si="7"/>
        <v>708.71</v>
      </c>
      <c r="BI6" s="33">
        <f t="shared" si="7"/>
        <v>403.15</v>
      </c>
      <c r="BJ6" s="33">
        <f t="shared" si="7"/>
        <v>391.4</v>
      </c>
      <c r="BK6" s="33">
        <f t="shared" si="7"/>
        <v>382.65</v>
      </c>
      <c r="BL6" s="33">
        <f t="shared" si="7"/>
        <v>385.06</v>
      </c>
      <c r="BM6" s="33">
        <f t="shared" si="7"/>
        <v>373.09</v>
      </c>
      <c r="BN6" s="32" t="str">
        <f>IF(BN7="","",IF(BN7="-","【-】","【"&amp;SUBSTITUTE(TEXT(BN7,"#,##0.00"),"-","△")&amp;"】"))</f>
        <v>【276.38】</v>
      </c>
      <c r="BO6" s="33">
        <f>IF(BO7="",NA(),BO7)</f>
        <v>106.69</v>
      </c>
      <c r="BP6" s="33">
        <f t="shared" ref="BP6:BX6" si="8">IF(BP7="",NA(),BP7)</f>
        <v>108.17</v>
      </c>
      <c r="BQ6" s="33">
        <f t="shared" si="8"/>
        <v>97.44</v>
      </c>
      <c r="BR6" s="33">
        <f t="shared" si="8"/>
        <v>117.23</v>
      </c>
      <c r="BS6" s="33">
        <f t="shared" si="8"/>
        <v>121.14</v>
      </c>
      <c r="BT6" s="33">
        <f t="shared" si="8"/>
        <v>94.86</v>
      </c>
      <c r="BU6" s="33">
        <f t="shared" si="8"/>
        <v>95.91</v>
      </c>
      <c r="BV6" s="33">
        <f t="shared" si="8"/>
        <v>96.1</v>
      </c>
      <c r="BW6" s="33">
        <f t="shared" si="8"/>
        <v>99.07</v>
      </c>
      <c r="BX6" s="33">
        <f t="shared" si="8"/>
        <v>99.99</v>
      </c>
      <c r="BY6" s="32" t="str">
        <f>IF(BY7="","",IF(BY7="-","【-】","【"&amp;SUBSTITUTE(TEXT(BY7,"#,##0.00"),"-","△")&amp;"】"))</f>
        <v>【104.99】</v>
      </c>
      <c r="BZ6" s="33">
        <f>IF(BZ7="",NA(),BZ7)</f>
        <v>99.39</v>
      </c>
      <c r="CA6" s="33">
        <f t="shared" ref="CA6:CI6" si="9">IF(CA7="",NA(),CA7)</f>
        <v>98.22</v>
      </c>
      <c r="CB6" s="33">
        <f t="shared" si="9"/>
        <v>109.06</v>
      </c>
      <c r="CC6" s="33">
        <f t="shared" si="9"/>
        <v>119.06</v>
      </c>
      <c r="CD6" s="33">
        <f t="shared" si="9"/>
        <v>117.49</v>
      </c>
      <c r="CE6" s="33">
        <f t="shared" si="9"/>
        <v>179.14</v>
      </c>
      <c r="CF6" s="33">
        <f t="shared" si="9"/>
        <v>179.29</v>
      </c>
      <c r="CG6" s="33">
        <f t="shared" si="9"/>
        <v>178.39</v>
      </c>
      <c r="CH6" s="33">
        <f t="shared" si="9"/>
        <v>173.03</v>
      </c>
      <c r="CI6" s="33">
        <f t="shared" si="9"/>
        <v>171.15</v>
      </c>
      <c r="CJ6" s="32" t="str">
        <f>IF(CJ7="","",IF(CJ7="-","【-】","【"&amp;SUBSTITUTE(TEXT(CJ7,"#,##0.00"),"-","△")&amp;"】"))</f>
        <v>【163.72】</v>
      </c>
      <c r="CK6" s="33">
        <f>IF(CK7="",NA(),CK7)</f>
        <v>56.61</v>
      </c>
      <c r="CL6" s="33">
        <f t="shared" ref="CL6:CT6" si="10">IF(CL7="",NA(),CL7)</f>
        <v>56.01</v>
      </c>
      <c r="CM6" s="33">
        <f t="shared" si="10"/>
        <v>57.52</v>
      </c>
      <c r="CN6" s="33">
        <f t="shared" si="10"/>
        <v>60.1</v>
      </c>
      <c r="CO6" s="33">
        <f t="shared" si="10"/>
        <v>59.6</v>
      </c>
      <c r="CP6" s="33">
        <f t="shared" si="10"/>
        <v>58.76</v>
      </c>
      <c r="CQ6" s="33">
        <f t="shared" si="10"/>
        <v>59.09</v>
      </c>
      <c r="CR6" s="33">
        <f t="shared" si="10"/>
        <v>59.23</v>
      </c>
      <c r="CS6" s="33">
        <f t="shared" si="10"/>
        <v>58.58</v>
      </c>
      <c r="CT6" s="33">
        <f t="shared" si="10"/>
        <v>58.53</v>
      </c>
      <c r="CU6" s="32" t="str">
        <f>IF(CU7="","",IF(CU7="-","【-】","【"&amp;SUBSTITUTE(TEXT(CU7,"#,##0.00"),"-","△")&amp;"】"))</f>
        <v>【59.76】</v>
      </c>
      <c r="CV6" s="33">
        <f>IF(CV7="",NA(),CV7)</f>
        <v>81.3</v>
      </c>
      <c r="CW6" s="33">
        <f t="shared" ref="CW6:DE6" si="11">IF(CW7="",NA(),CW7)</f>
        <v>80.58</v>
      </c>
      <c r="CX6" s="33">
        <f t="shared" si="11"/>
        <v>78.77</v>
      </c>
      <c r="CY6" s="33">
        <f t="shared" si="11"/>
        <v>74.349999999999994</v>
      </c>
      <c r="CZ6" s="33">
        <f t="shared" si="11"/>
        <v>74</v>
      </c>
      <c r="DA6" s="33">
        <f t="shared" si="11"/>
        <v>84.87</v>
      </c>
      <c r="DB6" s="33">
        <f t="shared" si="11"/>
        <v>85.4</v>
      </c>
      <c r="DC6" s="33">
        <f t="shared" si="11"/>
        <v>85.53</v>
      </c>
      <c r="DD6" s="33">
        <f t="shared" si="11"/>
        <v>85.23</v>
      </c>
      <c r="DE6" s="33">
        <f t="shared" si="11"/>
        <v>85.26</v>
      </c>
      <c r="DF6" s="32" t="str">
        <f>IF(DF7="","",IF(DF7="-","【-】","【"&amp;SUBSTITUTE(TEXT(DF7,"#,##0.00"),"-","△")&amp;"】"))</f>
        <v>【89.95】</v>
      </c>
      <c r="DG6" s="33">
        <f>IF(DG7="",NA(),DG7)</f>
        <v>36.700000000000003</v>
      </c>
      <c r="DH6" s="33">
        <f t="shared" ref="DH6:DP6" si="12">IF(DH7="",NA(),DH7)</f>
        <v>37.979999999999997</v>
      </c>
      <c r="DI6" s="33">
        <f t="shared" si="12"/>
        <v>38.909999999999997</v>
      </c>
      <c r="DJ6" s="33">
        <f t="shared" si="12"/>
        <v>29.34</v>
      </c>
      <c r="DK6" s="33">
        <f t="shared" si="12"/>
        <v>29.98</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2.08</v>
      </c>
      <c r="DS6" s="33">
        <f t="shared" ref="DS6:EA6" si="13">IF(DS7="",NA(),DS7)</f>
        <v>2.2000000000000002</v>
      </c>
      <c r="DT6" s="33">
        <f t="shared" si="13"/>
        <v>2.63</v>
      </c>
      <c r="DU6" s="33">
        <f t="shared" si="13"/>
        <v>3.73</v>
      </c>
      <c r="DV6" s="33">
        <f t="shared" si="13"/>
        <v>9.0399999999999991</v>
      </c>
      <c r="DW6" s="33">
        <f t="shared" si="13"/>
        <v>6.47</v>
      </c>
      <c r="DX6" s="33">
        <f t="shared" si="13"/>
        <v>7.8</v>
      </c>
      <c r="DY6" s="33">
        <f t="shared" si="13"/>
        <v>8.39</v>
      </c>
      <c r="DZ6" s="33">
        <f t="shared" si="13"/>
        <v>10.09</v>
      </c>
      <c r="EA6" s="33">
        <f t="shared" si="13"/>
        <v>10.54</v>
      </c>
      <c r="EB6" s="32" t="str">
        <f>IF(EB7="","",IF(EB7="-","【-】","【"&amp;SUBSTITUTE(TEXT(EB7,"#,##0.00"),"-","△")&amp;"】"))</f>
        <v>【13.18】</v>
      </c>
      <c r="EC6" s="32">
        <f>IF(EC7="",NA(),EC7)</f>
        <v>0</v>
      </c>
      <c r="ED6" s="33">
        <f t="shared" ref="ED6:EL6" si="14">IF(ED7="",NA(),ED7)</f>
        <v>0.09</v>
      </c>
      <c r="EE6" s="33">
        <f t="shared" si="14"/>
        <v>0.04</v>
      </c>
      <c r="EF6" s="33">
        <f t="shared" si="14"/>
        <v>0.05</v>
      </c>
      <c r="EG6" s="33">
        <f t="shared" si="14"/>
        <v>0.54</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x14ac:dyDescent="0.15">
      <c r="A7" s="26"/>
      <c r="B7" s="35">
        <v>2015</v>
      </c>
      <c r="C7" s="35">
        <v>422037</v>
      </c>
      <c r="D7" s="35">
        <v>46</v>
      </c>
      <c r="E7" s="35">
        <v>1</v>
      </c>
      <c r="F7" s="35">
        <v>0</v>
      </c>
      <c r="G7" s="35">
        <v>1</v>
      </c>
      <c r="H7" s="35" t="s">
        <v>93</v>
      </c>
      <c r="I7" s="35" t="s">
        <v>94</v>
      </c>
      <c r="J7" s="35" t="s">
        <v>95</v>
      </c>
      <c r="K7" s="35" t="s">
        <v>96</v>
      </c>
      <c r="L7" s="35" t="s">
        <v>97</v>
      </c>
      <c r="M7" s="36" t="s">
        <v>98</v>
      </c>
      <c r="N7" s="36">
        <v>39.619999999999997</v>
      </c>
      <c r="O7" s="36">
        <v>98.48</v>
      </c>
      <c r="P7" s="36">
        <v>2754</v>
      </c>
      <c r="Q7" s="36">
        <v>46884</v>
      </c>
      <c r="R7" s="36">
        <v>82.97</v>
      </c>
      <c r="S7" s="36">
        <v>565.07000000000005</v>
      </c>
      <c r="T7" s="36">
        <v>45731</v>
      </c>
      <c r="U7" s="36">
        <v>18.87</v>
      </c>
      <c r="V7" s="36">
        <v>2423.48</v>
      </c>
      <c r="W7" s="36">
        <v>107.89</v>
      </c>
      <c r="X7" s="36">
        <v>110.02</v>
      </c>
      <c r="Y7" s="36">
        <v>98.61</v>
      </c>
      <c r="Z7" s="36">
        <v>123.74</v>
      </c>
      <c r="AA7" s="36">
        <v>122.79</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607.65</v>
      </c>
      <c r="AT7" s="36">
        <v>939.15</v>
      </c>
      <c r="AU7" s="36">
        <v>332.76</v>
      </c>
      <c r="AV7" s="36">
        <v>200.98</v>
      </c>
      <c r="AW7" s="36">
        <v>210.08</v>
      </c>
      <c r="AX7" s="36">
        <v>832.37</v>
      </c>
      <c r="AY7" s="36">
        <v>852.01</v>
      </c>
      <c r="AZ7" s="36">
        <v>909.68</v>
      </c>
      <c r="BA7" s="36">
        <v>382.09</v>
      </c>
      <c r="BB7" s="36">
        <v>371.31</v>
      </c>
      <c r="BC7" s="36">
        <v>262.74</v>
      </c>
      <c r="BD7" s="36">
        <v>544.94000000000005</v>
      </c>
      <c r="BE7" s="36">
        <v>547.42999999999995</v>
      </c>
      <c r="BF7" s="36">
        <v>538.99</v>
      </c>
      <c r="BG7" s="36">
        <v>677.2</v>
      </c>
      <c r="BH7" s="36">
        <v>708.71</v>
      </c>
      <c r="BI7" s="36">
        <v>403.15</v>
      </c>
      <c r="BJ7" s="36">
        <v>391.4</v>
      </c>
      <c r="BK7" s="36">
        <v>382.65</v>
      </c>
      <c r="BL7" s="36">
        <v>385.06</v>
      </c>
      <c r="BM7" s="36">
        <v>373.09</v>
      </c>
      <c r="BN7" s="36">
        <v>276.38</v>
      </c>
      <c r="BO7" s="36">
        <v>106.69</v>
      </c>
      <c r="BP7" s="36">
        <v>108.17</v>
      </c>
      <c r="BQ7" s="36">
        <v>97.44</v>
      </c>
      <c r="BR7" s="36">
        <v>117.23</v>
      </c>
      <c r="BS7" s="36">
        <v>121.14</v>
      </c>
      <c r="BT7" s="36">
        <v>94.86</v>
      </c>
      <c r="BU7" s="36">
        <v>95.91</v>
      </c>
      <c r="BV7" s="36">
        <v>96.1</v>
      </c>
      <c r="BW7" s="36">
        <v>99.07</v>
      </c>
      <c r="BX7" s="36">
        <v>99.99</v>
      </c>
      <c r="BY7" s="36">
        <v>104.99</v>
      </c>
      <c r="BZ7" s="36">
        <v>99.39</v>
      </c>
      <c r="CA7" s="36">
        <v>98.22</v>
      </c>
      <c r="CB7" s="36">
        <v>109.06</v>
      </c>
      <c r="CC7" s="36">
        <v>119.06</v>
      </c>
      <c r="CD7" s="36">
        <v>117.49</v>
      </c>
      <c r="CE7" s="36">
        <v>179.14</v>
      </c>
      <c r="CF7" s="36">
        <v>179.29</v>
      </c>
      <c r="CG7" s="36">
        <v>178.39</v>
      </c>
      <c r="CH7" s="36">
        <v>173.03</v>
      </c>
      <c r="CI7" s="36">
        <v>171.15</v>
      </c>
      <c r="CJ7" s="36">
        <v>163.72</v>
      </c>
      <c r="CK7" s="36">
        <v>56.61</v>
      </c>
      <c r="CL7" s="36">
        <v>56.01</v>
      </c>
      <c r="CM7" s="36">
        <v>57.52</v>
      </c>
      <c r="CN7" s="36">
        <v>60.1</v>
      </c>
      <c r="CO7" s="36">
        <v>59.6</v>
      </c>
      <c r="CP7" s="36">
        <v>58.76</v>
      </c>
      <c r="CQ7" s="36">
        <v>59.09</v>
      </c>
      <c r="CR7" s="36">
        <v>59.23</v>
      </c>
      <c r="CS7" s="36">
        <v>58.58</v>
      </c>
      <c r="CT7" s="36">
        <v>58.53</v>
      </c>
      <c r="CU7" s="36">
        <v>59.76</v>
      </c>
      <c r="CV7" s="36">
        <v>81.3</v>
      </c>
      <c r="CW7" s="36">
        <v>80.58</v>
      </c>
      <c r="CX7" s="36">
        <v>78.77</v>
      </c>
      <c r="CY7" s="36">
        <v>74.349999999999994</v>
      </c>
      <c r="CZ7" s="36">
        <v>74</v>
      </c>
      <c r="DA7" s="36">
        <v>84.87</v>
      </c>
      <c r="DB7" s="36">
        <v>85.4</v>
      </c>
      <c r="DC7" s="36">
        <v>85.53</v>
      </c>
      <c r="DD7" s="36">
        <v>85.23</v>
      </c>
      <c r="DE7" s="36">
        <v>85.26</v>
      </c>
      <c r="DF7" s="36">
        <v>89.95</v>
      </c>
      <c r="DG7" s="36">
        <v>36.700000000000003</v>
      </c>
      <c r="DH7" s="36">
        <v>37.979999999999997</v>
      </c>
      <c r="DI7" s="36">
        <v>38.909999999999997</v>
      </c>
      <c r="DJ7" s="36">
        <v>29.34</v>
      </c>
      <c r="DK7" s="36">
        <v>29.98</v>
      </c>
      <c r="DL7" s="36">
        <v>35.53</v>
      </c>
      <c r="DM7" s="36">
        <v>36.36</v>
      </c>
      <c r="DN7" s="36">
        <v>37.340000000000003</v>
      </c>
      <c r="DO7" s="36">
        <v>44.31</v>
      </c>
      <c r="DP7" s="36">
        <v>45.75</v>
      </c>
      <c r="DQ7" s="36">
        <v>47.18</v>
      </c>
      <c r="DR7" s="36">
        <v>2.08</v>
      </c>
      <c r="DS7" s="36">
        <v>2.2000000000000002</v>
      </c>
      <c r="DT7" s="36">
        <v>2.63</v>
      </c>
      <c r="DU7" s="36">
        <v>3.73</v>
      </c>
      <c r="DV7" s="36">
        <v>9.0399999999999991</v>
      </c>
      <c r="DW7" s="36">
        <v>6.47</v>
      </c>
      <c r="DX7" s="36">
        <v>7.8</v>
      </c>
      <c r="DY7" s="36">
        <v>8.39</v>
      </c>
      <c r="DZ7" s="36">
        <v>10.09</v>
      </c>
      <c r="EA7" s="36">
        <v>10.54</v>
      </c>
      <c r="EB7" s="36">
        <v>13.18</v>
      </c>
      <c r="EC7" s="36">
        <v>0</v>
      </c>
      <c r="ED7" s="36">
        <v>0.09</v>
      </c>
      <c r="EE7" s="36">
        <v>0.04</v>
      </c>
      <c r="EF7" s="36">
        <v>0.05</v>
      </c>
      <c r="EG7" s="36">
        <v>0.54</v>
      </c>
      <c r="EH7" s="36">
        <v>0.7</v>
      </c>
      <c r="EI7" s="36">
        <v>0.81</v>
      </c>
      <c r="EJ7" s="36">
        <v>0.59</v>
      </c>
      <c r="EK7" s="36">
        <v>0.6</v>
      </c>
      <c r="EL7" s="36">
        <v>0.56000000000000005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松本　龍次郎</cp:lastModifiedBy>
  <cp:lastPrinted>2017-02-23T09:17:19Z</cp:lastPrinted>
  <dcterms:created xsi:type="dcterms:W3CDTF">2017-02-01T08:50:02Z</dcterms:created>
  <dcterms:modified xsi:type="dcterms:W3CDTF">2017-02-23T23:49:49Z</dcterms:modified>
  <cp:category/>
</cp:coreProperties>
</file>