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XL195\keiei\zaisei\00　ファイリング\D2　決算\04　調査・研修\04　財政状況資料集（←財政比較分析表及び歳出比較分析表から）\29年度(28年度決算）\06再分析\"/>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5" i="9"/>
  <c r="CO34" i="9"/>
  <c r="CO35" i="9" s="1"/>
  <c r="CO36" i="9" s="1"/>
  <c r="BW34" i="9"/>
  <c r="BW35" i="9" s="1"/>
  <c r="BW36" i="9" s="1"/>
  <c r="BW37" i="9" s="1"/>
  <c r="BW38" i="9" s="1"/>
  <c r="BW39" i="9" s="1"/>
  <c r="BW40" i="9" s="1"/>
  <c r="BW41" i="9" s="1"/>
  <c r="BW42" i="9" s="1"/>
  <c r="BW43" i="9" s="1"/>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<sst xmlns="http://schemas.openxmlformats.org/spreadsheetml/2006/main" count="1076" uniqueCount="568">
  <si>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</si>
  <si>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</si>
  <si>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</si>
  <si>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</si>
  <si>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</si>
  <si>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</si>
  <si>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</si>
  <si>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</si>
  <si>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</si>
  <si>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</si>
  <si>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</si>
  <si>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</si>
  <si>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</si>
  <si>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</si>
  <si>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</si>
  <si>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</si>
  <si>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</si>
  <si>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</si>
  <si>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</si>
  <si>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</si>
  <si>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</si>
  <si>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</si>
  <si>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</si>
  <si>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</si>
  <si>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</si>
  <si>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</si>
  <si>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</si>
  <si>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</si>
  <si>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</si>
  <si>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</si>
  <si>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</si>
  <si>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</si>
  <si>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</si>
  <si>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</si>
  <si>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</si>
  <si>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</si>
  <si>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</si>
  <si>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</si>
  <si>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</si>
  <si>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</si>
  <si>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</si>
  <si>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</si>
  <si>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</si>
  <si>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</si>
  <si>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</si>
  <si>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</si>
  <si>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</si>
  <si>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</si>
  <si>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</si>
  <si>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</si>
  <si>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</si>
  <si>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</si>
  <si>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</si>
  <si>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</si>
  <si>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</si>
  <si>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</si>
  <si>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</si>
  <si>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</si>
  <si>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</si>
  <si>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</si>
  <si>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</si>
  <si>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</si>
  <si>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</si>
  <si>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</si>
  <si>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</si>
  <si>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</si>
  <si>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</si>
  <si>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</si>
  <si>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</si>
  <si>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</si>
  <si>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</si>
  <si>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</si>
  <si>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</si>
  <si>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</si>
  <si>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</si>
  <si>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</si>
  <si>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</si>
  <si>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</si>
  <si>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</si>
  <si>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</si>
  <si>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</si>
  <si>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</si>
  <si>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</si>
  <si>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</si>
  <si>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</si>
  <si>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</si>
  <si>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</si>
  <si>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</si>
  <si>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</si>
  <si>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</si>
  <si>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</si>
  <si>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</si>
  <si>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</si>
  <si>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</si>
  <si>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</si>
  <si>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</si>
  <si>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</si>
  <si>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</si>
  <si>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</si>
  <si>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</si>
  <si>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</si>
  <si>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</si>
  <si>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</si>
  <si>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</si>
  <si>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</si>
  <si>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</si>
  <si>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</si>
  <si>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</si>
  <si>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</si>
  <si>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</si>
  <si>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</si>
  <si>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</si>
  <si>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</si>
  <si>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</si>
  <si>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</si>
  <si>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</si>
  <si>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</si>
  <si>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</si>
  <si>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</si>
  <si>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</si>
  <si>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</si>
  <si>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</si>
  <si>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</si>
  <si>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</si>
  <si>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</si>
  <si>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</si>
  <si>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</si>
  <si>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</si>
  <si>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</si>
  <si>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</si>
  <si>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</si>
  <si>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</si>
  <si>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</si>
  <si>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</si>
  <si>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</si>
  <si>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</si>
  <si>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</si>
  <si>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</si>
  <si>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</si>
  <si>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</si>
  <si>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</si>
  <si>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</si>
  <si>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</si>
  <si>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</si>
  <si>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</si>
  <si>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</si>
  <si>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</si>
  <si>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</si>
  <si>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</si>
  <si>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</si>
  <si>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</si>
  <si>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</si>
  <si>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</si>
  <si>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</si>
  <si>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</si>
  <si>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</si>
  <si>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</si>
  <si>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</si>
  <si>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</si>
  <si>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</si>
  <si>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</si>
  <si>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</si>
  <si>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</si>
  <si>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</si>
  <si>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</si>
  <si>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</si>
  <si>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</si>
  <si>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</si>
  <si>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</si>
  <si>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</si>
  <si>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</si>
  <si>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</si>
  <si>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</si>
  <si>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</si>
  <si>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</si>
  <si>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</si>
  <si>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</si>
  <si>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</si>
  <si>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</si>
  <si>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</si>
  <si>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</si>
  <si>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</si>
  <si>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</si>
  <si>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</si>
  <si>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</si>
  <si>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</si>
  <si>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</si>
  <si>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</si>
  <si>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</si>
  <si>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</si>
  <si>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</si>
  <si>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</si>
  <si>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</si>
  <si>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</si>
  <si>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</si>
  <si>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</si>
  <si>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</si>
  <si>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長崎県島原市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</si>
  <si>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</si>
  <si>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</si>
  <si>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</si>
  <si>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</si>
  <si>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</si>
  <si>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</si>
  <si>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</si>
  <si>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</si>
  <si>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</si>
  <si>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</si>
  <si>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</si>
  <si>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</si>
  <si>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</si>
  <si>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</si>
  <si>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</si>
  <si>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</si>
  <si>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</si>
  <si>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</si>
  <si>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</si>
  <si>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</si>
  <si>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</si>
  <si>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</si>
  <si>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</si>
  <si>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</si>
  <si>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</si>
  <si>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</si>
  <si>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</si>
  <si>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</si>
  <si>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</si>
  <si>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</si>
  <si>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</si>
  <si>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</si>
  <si>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</si>
  <si>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</si>
  <si>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</si>
  <si>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</si>
  <si>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</si>
  <si>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</si>
  <si>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</si>
  <si>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</si>
  <si>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</si>
  <si>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</si>
  <si>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</si>
  <si>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</si>
  <si>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</si>
  <si>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</si>
  <si>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</si>
  <si>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</si>
  <si>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</si>
  <si>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</si>
  <si>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</si>
  <si>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</si>
  <si>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</si>
  <si>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</si>
  <si>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</si>
  <si>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</si>
  <si>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</si>
  <si>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</si>
  <si>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</si>
  <si>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</si>
  <si>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</si>
  <si>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</si>
  <si>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</si>
  <si>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</si>
  <si>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</si>
  <si>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</si>
  <si>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</si>
  <si>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</si>
  <si>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</si>
  <si>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</si>
  <si>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</si>
  <si>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</si>
  <si>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</si>
  <si>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</si>
  <si>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</si>
  <si>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</si>
  <si>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</si>
  <si>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</si>
  <si>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</si>
  <si>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</si>
  <si>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</si>
  <si>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</si>
  <si>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</si>
  <si>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</si>
  <si>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</si>
  <si>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</si>
  <si>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</si>
  <si>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</si>
  <si>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</si>
  <si>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</si>
  <si>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</si>
  <si>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</si>
  <si>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</si>
  <si>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</si>
  <si>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</si>
  <si>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</si>
  <si>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</si>
  <si>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</si>
  <si>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</si>
  <si>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</si>
  <si>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</si>
  <si>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</si>
  <si>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</si>
  <si>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</si>
  <si>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</si>
  <si>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</si>
  <si>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</si>
  <si>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</si>
  <si>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</si>
  <si>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</si>
  <si>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</si>
  <si>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</si>
  <si>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</si>
  <si>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</si>
  <si>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</si>
  <si>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</si>
  <si>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</si>
  <si>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</si>
  <si>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</si>
  <si>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</si>
  <si>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</si>
  <si>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</si>
  <si>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</si>
  <si>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</si>
  <si>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</si>
  <si>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</si>
  <si>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</si>
  <si>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</si>
  <si>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</si>
  <si>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</si>
  <si>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</si>
  <si>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</si>
  <si>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</si>
  <si>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</si>
  <si>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</si>
  <si>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</si>
  <si>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</si>
  <si>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</si>
  <si>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</si>
  <si>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</si>
  <si>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</si>
  <si>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</si>
  <si>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</si>
  <si>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</si>
  <si>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</si>
  <si>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</si>
  <si>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</si>
  <si>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</si>
  <si>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長崎県島原市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</si>
  <si>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</si>
  <si>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</si>
  <si>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</si>
  <si>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</si>
  <si>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</si>
  <si>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</si>
  <si>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</si>
  <si>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</si>
  <si>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</si>
  <si>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</si>
  <si>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</si>
  <si>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</si>
  <si>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</si>
  <si>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</si>
  <si>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</si>
  <si>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</si>
  <si>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</si>
  <si>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</si>
  <si>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</si>
  <si>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</si>
  <si>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</si>
  <si>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</si>
  <si>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</si>
  <si>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</si>
  <si>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</si>
  <si>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</si>
  <si>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</si>
  <si>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</si>
  <si>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</si>
  <si>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</si>
  <si>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</si>
  <si>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</si>
  <si>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</si>
  <si>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</si>
  <si>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</si>
  <si>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</si>
  <si>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島原市水道事業会計</t>
    <phoneticPr fontId="5"/>
  </si>
  <si>
    <t>法適用企業</t>
    <phoneticPr fontId="5"/>
  </si>
  <si>
    <t>島原市温泉給湯事業特別会計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</si>
  <si>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</si>
  <si>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</si>
  <si>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</si>
  <si>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</si>
  <si>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</si>
  <si>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</si>
  <si>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</si>
  <si>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</si>
  <si>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</si>
  <si>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</si>
  <si>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</si>
  <si>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</si>
  <si>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</si>
  <si>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</si>
  <si>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</si>
  <si>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</si>
  <si>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</si>
  <si>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</si>
  <si>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</si>
  <si>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</si>
  <si>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</si>
  <si>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</si>
  <si>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</si>
  <si>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</si>
  <si>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</si>
  <si>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</si>
  <si>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</si>
  <si>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</si>
  <si>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</si>
  <si>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</si>
  <si>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</si>
  <si>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</si>
  <si>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</si>
  <si>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</si>
  <si>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</si>
  <si>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</si>
  <si>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</si>
  <si>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</si>
  <si>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</si>
  <si>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</si>
  <si>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</si>
  <si>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</si>
  <si>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</si>
  <si>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</si>
  <si>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</si>
  <si>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</si>
  <si>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</si>
  <si>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</si>
  <si>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</si>
  <si>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</si>
  <si>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</si>
  <si>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</si>
  <si>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</si>
  <si>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</si>
  <si>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</si>
  <si>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</si>
  <si>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</si>
  <si>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</si>
  <si>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</si>
  <si>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</si>
  <si>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</si>
  <si>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</si>
  <si>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</si>
  <si>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</si>
  <si>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</si>
  <si>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</si>
  <si>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</si>
  <si>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</si>
  <si>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</si>
  <si>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</si>
  <si>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</si>
  <si>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</si>
  <si>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</si>
  <si>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</si>
  <si>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</si>
  <si>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</si>
  <si>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</si>
  <si>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</si>
  <si>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</si>
  <si>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</si>
  <si>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</si>
  <si>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</si>
  <si>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</si>
  <si>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</si>
  <si>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</si>
  <si>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</si>
  <si>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</si>
  <si>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</si>
  <si>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</si>
  <si>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</si>
  <si>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</si>
  <si>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</si>
  <si>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</si>
  <si>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</si>
  <si>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</si>
  <si>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</si>
  <si>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</si>
  <si>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</si>
  <si>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</si>
  <si>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</si>
  <si>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</si>
  <si>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</si>
  <si>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</si>
  <si>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</si>
  <si>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</si>
  <si>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</si>
  <si>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</si>
  <si>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</si>
  <si>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</si>
  <si>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</si>
  <si>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</si>
  <si>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</si>
  <si>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</si>
  <si>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</si>
  <si>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</si>
  <si>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</si>
  <si>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</si>
  <si>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</si>
  <si>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</si>
  <si>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</si>
  <si>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</si>
  <si>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</si>
  <si>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</si>
  <si>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</si>
  <si>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</si>
  <si>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</si>
  <si>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</si>
  <si>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</si>
  <si>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</si>
  <si>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</si>
  <si>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</si>
  <si>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</si>
  <si>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</si>
  <si>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</si>
  <si>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</si>
  <si>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</si>
  <si>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</si>
  <si>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</si>
  <si>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</si>
  <si>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</si>
  <si>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</si>
  <si>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</si>
  <si>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0.29</t>
  </si>
  <si>
    <t>▲ 0.97</t>
  </si>
  <si>
    <t>島原市水道事業会計</t>
  </si>
  <si>
    <t>一般会計</t>
  </si>
  <si>
    <t>島原市国民健康保険事業特別会計</t>
  </si>
  <si>
    <t>島原市後期高齢者医療特別会計</t>
  </si>
  <si>
    <t>島原市温泉給湯事業特別会計</t>
  </si>
  <si>
    <t>その他会計（赤字）</t>
  </si>
  <si>
    <t>その他会計（黒字）</t>
  </si>
  <si>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</si>
  <si>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</si>
  <si>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</si>
  <si>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</si>
  <si>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</si>
  <si>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</si>
  <si>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5"/>
  </si>
  <si>
    <t>長崎県後期高齢者広域連合（後期高齢者医療事業会計）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</si>
  <si>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県央県南広域環境組合</t>
    <rPh sb="0" eb="2">
      <t>ケンオウ</t>
    </rPh>
    <rPh sb="2" eb="4">
      <t>ケンナン</t>
    </rPh>
    <rPh sb="4" eb="6">
      <t>コウイキ</t>
    </rPh>
    <rPh sb="6" eb="8">
      <t>カンキョウ</t>
    </rPh>
    <rPh sb="8" eb="10">
      <t>クミアイ</t>
    </rPh>
    <phoneticPr fontId="5"/>
  </si>
  <si>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5"/>
  </si>
  <si>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5"/>
  </si>
  <si>
    <t>南高北部環境衛生組合</t>
    <rPh sb="0" eb="1">
      <t>ミナミ</t>
    </rPh>
    <rPh sb="1" eb="2">
      <t>タカ</t>
    </rPh>
    <rPh sb="2" eb="4">
      <t>ホクブ</t>
    </rPh>
    <rPh sb="4" eb="6">
      <t>カンキョウ</t>
    </rPh>
    <rPh sb="6" eb="8">
      <t>エイセイ</t>
    </rPh>
    <rPh sb="8" eb="10">
      <t>クミアイ</t>
    </rPh>
    <phoneticPr fontId="5"/>
  </si>
  <si>
    <t>長崎県病院企業団（島原病院分）</t>
    <rPh sb="0" eb="3">
      <t>ナガサキケン</t>
    </rPh>
    <rPh sb="3" eb="5">
      <t>ビョウイン</t>
    </rPh>
    <rPh sb="5" eb="7">
      <t>キギョウ</t>
    </rPh>
    <rPh sb="7" eb="8">
      <t>ダン</t>
    </rPh>
    <rPh sb="9" eb="11">
      <t>シマバラ</t>
    </rPh>
    <rPh sb="11" eb="13">
      <t>ビョウイン</t>
    </rPh>
    <rPh sb="13" eb="14">
      <t>ブン</t>
    </rPh>
    <phoneticPr fontId="5"/>
  </si>
  <si>
    <t>島原市土地開発公社</t>
    <rPh sb="0" eb="3">
      <t>シマバラシ</t>
    </rPh>
    <rPh sb="3" eb="5">
      <t>トチ</t>
    </rPh>
    <rPh sb="5" eb="7">
      <t>カイハツ</t>
    </rPh>
    <rPh sb="7" eb="9">
      <t>コウシャ</t>
    </rPh>
    <phoneticPr fontId="5"/>
  </si>
  <si>
    <t>島原市教育文化振興事業団</t>
    <rPh sb="0" eb="3">
      <t>シマバラシ</t>
    </rPh>
    <rPh sb="3" eb="5">
      <t>キョウイク</t>
    </rPh>
    <rPh sb="5" eb="7">
      <t>ブンカ</t>
    </rPh>
    <rPh sb="7" eb="9">
      <t>シンコウ</t>
    </rPh>
    <rPh sb="9" eb="12">
      <t>ジギョウダン</t>
    </rPh>
    <phoneticPr fontId="5"/>
  </si>
  <si>
    <t>○</t>
    <phoneticPr fontId="2"/>
  </si>
  <si>
    <t>島原観光ビューロー</t>
    <rPh sb="0" eb="2">
      <t>シマバラ</t>
    </rPh>
    <rPh sb="2" eb="4">
      <t>カンコウ</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</si>
  <si>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</si>
  <si>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</si>
  <si>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</si>
  <si>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</si>
  <si>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</si>
  <si>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</si>
  <si>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</si>
  <si>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</si>
  <si>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</si>
  <si>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</si>
  <si>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</si>
  <si>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本市の比率は、実質公債費比率、将来負担比率ともに、類似団体内平均よりも大きく下回った数値で推移している。
　しかし、今後は小中学校体育館の非構造部材耐震化事業や汚泥再生処理センター整備事業などの財源として活用した起債償還の開始に伴い、実質公債費比率の上昇が予想されるため、これまで以上に公債費の適正化に努める。</t>
    <phoneticPr fontId="5"/>
  </si>
  <si>
    <t>有形固定資産減価償却率</t>
    <phoneticPr fontId="5"/>
  </si>
  <si>
    <t>　本市の将来負担比率は、将来負担額から控除される充当可能財源等の額が上回ったことにより比率なしとなった。一方、有形固定資産減価償却率は、類似団体内平均と比較すると4.3ポイント高い水準となっている。
　今後も健全財政を維持できるよう、公共施設等総合管理計画に基づく個別施設計画を早急に策定し、老朽化した公共施設等の更新・統廃合・長寿命化などに積極的に取り組んでいく。</t>
    <rPh sb="43" eb="45">
      <t>ヒリツ</t>
    </rPh>
    <rPh sb="52" eb="54">
      <t>イッポウ</t>
    </rPh>
    <rPh sb="88" eb="89">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</si>
</sst>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70920</c:v>
                </c:pt>
                <c:pt idx="1">
                  <c:v>49813</c:v>
                </c:pt>
                <c:pt idx="2">
                  <c:v>90366</c:v>
                </c:pt>
                <c:pt idx="3">
                  <c:v>64994</c:v>
                </c:pt>
                <c:pt idx="4">
                  <c:v>65126</c:v>
                </c:pt>
              </c:numCache>
            </c:numRef>
          </c:val>
          <c:smooth val="0"/>
        </c:ser>
        <c:dLbls>
          <c:showLegendKey val="0"/>
          <c:showVal val="0"/>
          <c:showCatName val="0"/>
          <c:showSerName val="0"/>
          <c:showPercent val="0"/>
          <c:showBubbleSize val="0"/>
        </c:dLbls>
        <c:marker val="1"/>
        <c:smooth val="0"/>
        <c:axId val="192777720"/>
        <c:axId val="272609208"/>
      </c:lineChart>
      <c:catAx>
        <c:axId val="192777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2609208"/>
        <c:crosses val="autoZero"/>
        <c:auto val="1"/>
        <c:lblAlgn val="ctr"/>
        <c:lblOffset val="100"/>
        <c:tickLblSkip val="1"/>
        <c:tickMarkSkip val="1"/>
        <c:noMultiLvlLbl val="0"/>
      </c:catAx>
      <c:valAx>
        <c:axId val="2726092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777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2.25</c:v>
                </c:pt>
                <c:pt idx="1">
                  <c:v>1.94</c:v>
                </c:pt>
                <c:pt idx="2">
                  <c:v>2.92</c:v>
                </c:pt>
                <c:pt idx="3">
                  <c:v>1.92</c:v>
                </c:pt>
                <c:pt idx="4">
                  <c:v>2.54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5.26</c:v>
                </c:pt>
                <c:pt idx="1">
                  <c:v>5.23</c:v>
                </c:pt>
                <c:pt idx="2">
                  <c:v>5.24</c:v>
                </c:pt>
                <c:pt idx="3">
                  <c:v>5.2</c:v>
                </c:pt>
                <c:pt idx="4">
                  <c:v>5.3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0752208"/>
        <c:axId val="274887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0.41</c:v>
                </c:pt>
                <c:pt idx="1">
                  <c:v>-0.28999999999999998</c:v>
                </c:pt>
                <c:pt idx="2">
                  <c:v>0.98</c:v>
                </c:pt>
                <c:pt idx="3">
                  <c:v>-0.97</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0752208"/>
        <c:axId val="274887224"/>
      </c:lineChart>
      <c:catAx>
        <c:axId val="28075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887224"/>
        <c:crosses val="autoZero"/>
        <c:auto val="1"/>
        <c:lblAlgn val="ctr"/>
        <c:lblOffset val="100"/>
        <c:tickLblSkip val="1"/>
        <c:tickMarkSkip val="1"/>
        <c:noMultiLvlLbl val="0"/>
      </c:catAx>
      <c:valAx>
        <c:axId val="27488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75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0.69</c:v>
                </c:pt>
                <c:pt idx="2">
                  <c:v>#N/A</c:v>
                </c:pt>
                <c:pt idx="3">
                  <c:v>0.88</c:v>
                </c:pt>
                <c:pt idx="4">
                  <c:v>#N/A</c:v>
                </c:pt>
                <c:pt idx="5">
                  <c:v>0.57999999999999996</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島原市温泉給湯事業特別会計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0.06</c:v>
                </c:pt>
                <c:pt idx="6">
                  <c:v>#N/A</c:v>
                </c:pt>
                <c:pt idx="7">
                  <c:v>0.04</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島原市後期高齢者医療特別会計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0.09</c:v>
                </c:pt>
                <c:pt idx="6">
                  <c:v>#N/A</c:v>
                </c:pt>
                <c:pt idx="7">
                  <c:v>0.08</c:v>
                </c:pt>
                <c:pt idx="8">
                  <c:v>#N/A</c:v>
                </c:pt>
                <c:pt idx="9">
                  <c:v>0.19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c:v>
                </c:pt>
                <c:pt idx="2">
                  <c:v>#N/A</c:v>
                </c:pt>
                <c:pt idx="3">
                  <c:v>0.8</c:v>
                </c:pt>
                <c:pt idx="4">
                  <c:v>#N/A</c:v>
                </c:pt>
                <c:pt idx="5">
                  <c:v>0.81</c:v>
                </c:pt>
                <c:pt idx="6">
                  <c:v>#N/A</c:v>
                </c:pt>
                <c:pt idx="7">
                  <c:v>0.56999999999999995</c:v>
                </c:pt>
                <c:pt idx="8">
                  <c:v>#N/A</c:v>
                </c:pt>
                <c:pt idx="9">
                  <c:v>0.34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2.2400000000000002</c:v>
                </c:pt>
                <c:pt idx="2">
                  <c:v>#N/A</c:v>
                </c:pt>
                <c:pt idx="3">
                  <c:v>1.93</c:v>
                </c:pt>
                <c:pt idx="4">
                  <c:v>#N/A</c:v>
                </c:pt>
                <c:pt idx="5">
                  <c:v>2.91</c:v>
                </c:pt>
                <c:pt idx="6">
                  <c:v>#N/A</c:v>
                </c:pt>
                <c:pt idx="7">
                  <c:v>1.92</c:v>
                </c:pt>
                <c:pt idx="8">
                  <c:v>#N/A</c:v>
                </c:pt>
                <c:pt idx="9">
                  <c:v>2.54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c:v>
                </c:pt>
                <c:pt idx="2">
                  <c:v>#N/A</c:v>
                </c:pt>
                <c:pt idx="3">
                  <c:v>2.6</c:v>
                </c:pt>
                <c:pt idx="4">
                  <c:v>#N/A</c:v>
                </c:pt>
                <c:pt idx="5">
                  <c:v>4.09</c:v>
                </c:pt>
                <c:pt idx="6">
                  <c:v>#N/A</c:v>
                </c:pt>
                <c:pt idx="7">
                  <c:v>5.26</c:v>
                </c:pt>
                <c:pt idx="8">
                  <c:v>#N/A</c:v>
                </c:pt>
                <c:pt idx="9">
                  <c:v>6.43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2991776"/>
        <c:axId val="279432128"/>
      </c:barChart>
      <c:catAx>
        <c:axId val="2729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432128"/>
        <c:crosses val="autoZero"/>
        <c:auto val="1"/>
        <c:lblAlgn val="ctr"/>
        <c:lblOffset val="100"/>
        <c:tickLblSkip val="1"/>
        <c:tickMarkSkip val="1"/>
        <c:noMultiLvlLbl val="0"/>
      </c:catAx>
      <c:valAx>
        <c:axId val="27943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99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2135</c:v>
                </c:pt>
                <c:pt idx="5">
                  <c:v>2186</c:v>
                </c:pt>
                <c:pt idx="8">
                  <c:v>2267</c:v>
                </c:pt>
                <c:pt idx="11">
                  <c:v>2134</c:v>
                </c:pt>
                <c:pt idx="14">
                  <c:v>1991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1</c:v>
                </c:pt>
                <c:pt idx="9">
                  <c:v>5</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349</c:v>
                </c:pt>
                <c:pt idx="3">
                  <c:v>352</c:v>
                </c:pt>
                <c:pt idx="6">
                  <c:v>346</c:v>
                </c:pt>
                <c:pt idx="9">
                  <c:v>352</c:v>
                </c:pt>
                <c:pt idx="12">
                  <c:v>271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23</c:v>
                </c:pt>
                <c:pt idx="6">
                  <c:v>25</c:v>
                </c:pt>
                <c:pt idx="9">
                  <c:v>30</c:v>
                </c:pt>
                <c:pt idx="12">
                  <c:v>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2390</c:v>
                </c:pt>
                <c:pt idx="3">
                  <c:v>2379</c:v>
                </c:pt>
                <c:pt idx="6">
                  <c:v>2364</c:v>
                </c:pt>
                <c:pt idx="9">
                  <c:v>2124</c:v>
                </c:pt>
                <c:pt idx="12">
                  <c:v>2146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7592128"/>
        <c:axId val="19368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630</c:v>
                </c:pt>
                <c:pt idx="2">
                  <c:v>#N/A</c:v>
                </c:pt>
                <c:pt idx="3">
                  <c:v>#N/A</c:v>
                </c:pt>
                <c:pt idx="4">
                  <c:v>570</c:v>
                </c:pt>
                <c:pt idx="5">
                  <c:v>#N/A</c:v>
                </c:pt>
                <c:pt idx="6">
                  <c:v>#N/A</c:v>
                </c:pt>
                <c:pt idx="7">
                  <c:v>469</c:v>
                </c:pt>
                <c:pt idx="8">
                  <c:v>#N/A</c:v>
                </c:pt>
                <c:pt idx="9">
                  <c:v>#N/A</c:v>
                </c:pt>
                <c:pt idx="10">
                  <c:v>377</c:v>
                </c:pt>
                <c:pt idx="11">
                  <c:v>#N/A</c:v>
                </c:pt>
                <c:pt idx="12">
                  <c:v>#N/A</c:v>
                </c:pt>
                <c:pt idx="13">
                  <c:v>464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7592128"/>
        <c:axId val="193688768"/>
      </c:lineChart>
      <c:catAx>
        <c:axId val="2775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688768"/>
        <c:crosses val="autoZero"/>
        <c:auto val="1"/>
        <c:lblAlgn val="ctr"/>
        <c:lblOffset val="100"/>
        <c:tickLblSkip val="1"/>
        <c:tickMarkSkip val="1"/>
        <c:noMultiLvlLbl val="0"/>
      </c:catAx>
      <c:valAx>
        <c:axId val="19368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5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15337</c:v>
                </c:pt>
                <c:pt idx="5">
                  <c:v>14968</c:v>
                </c:pt>
                <c:pt idx="8">
                  <c:v>15811</c:v>
                </c:pt>
                <c:pt idx="11">
                  <c:v>16256</c:v>
                </c:pt>
                <c:pt idx="14">
                  <c:v>16884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3454</c:v>
                </c:pt>
                <c:pt idx="5">
                  <c:v>3444</c:v>
                </c:pt>
                <c:pt idx="8">
                  <c:v>3443</c:v>
                </c:pt>
                <c:pt idx="11">
                  <c:v>3303</c:v>
                </c:pt>
                <c:pt idx="14">
                  <c:v>3054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6413</c:v>
                </c:pt>
                <c:pt idx="5">
                  <c:v>6715</c:v>
                </c:pt>
                <c:pt idx="8">
                  <c:v>6001</c:v>
                </c:pt>
                <c:pt idx="11">
                  <c:v>6309</c:v>
                </c:pt>
                <c:pt idx="14">
                  <c:v>6297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4001</c:v>
                </c:pt>
                <c:pt idx="3">
                  <c:v>3871</c:v>
                </c:pt>
                <c:pt idx="6">
                  <c:v>3496</c:v>
                </c:pt>
                <c:pt idx="9">
                  <c:v>3056</c:v>
                </c:pt>
                <c:pt idx="12">
                  <c:v>2756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1749</c:v>
                </c:pt>
                <c:pt idx="3">
                  <c:v>1512</c:v>
                </c:pt>
                <c:pt idx="6">
                  <c:v>1249</c:v>
                </c:pt>
                <c:pt idx="9">
                  <c:v>948</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909</c:v>
                </c:pt>
                <c:pt idx="3">
                  <c:v>1212</c:v>
                </c:pt>
                <c:pt idx="6">
                  <c:v>277</c:v>
                </c:pt>
                <c:pt idx="9">
                  <c:v>426</c:v>
                </c:pt>
                <c:pt idx="12">
                  <c:v>585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19354</c:v>
                </c:pt>
                <c:pt idx="3">
                  <c:v>18556</c:v>
                </c:pt>
                <c:pt idx="6">
                  <c:v>19652</c:v>
                </c:pt>
                <c:pt idx="9">
                  <c:v>20252</c:v>
                </c:pt>
                <c:pt idx="12">
                  <c:v>21036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83618112"/>
        <c:axId val="27677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808</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83618112"/>
        <c:axId val="276779040"/>
      </c:lineChart>
      <c:catAx>
        <c:axId val="2836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6779040"/>
        <c:crosses val="autoZero"/>
        <c:auto val="1"/>
        <c:lblAlgn val="ctr"/>
        <c:lblOffset val="100"/>
        <c:tickLblSkip val="1"/>
        <c:tickMarkSkip val="1"/>
        <c:noMultiLvlLbl val="0"/>
      </c:catAx>
      <c:valAx>
        <c:axId val="27677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61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{11B42F7E-0DFD-42C2-8BA8-1BDEA59EEAC7}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{207CFB1A-3126-49FA-857E-CEAF25CEFC82}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{64B6A470-4067-4625-A2F1-1B9689657DD3}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{3CFC97DB-A296-40EF-A265-056A51A47AE3}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{D2303FFD-7762-4D6A-949A-0A69A07EC4DE}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60.3</c:v>
                </c:pt>
                <c:pt idx="4">
                  <c:v>59.4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{22AF333F-707F-4C9A-B087-4DFA83677B48}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{2577CE55-4821-4502-AC03-F95E93BD10C1}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{7118FDDC-8D3C-4835-9E2B-D279B596A15B}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{00281DC7-936F-4952-9488-3951B87644F3}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{9E7DF357-467F-42AD-94AF-BEA18A52FB89}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4512656"/>
        <c:axId val="284859240"/>
      </c:scatterChart>
      <c:valAx>
        <c:axId val="284512656"/>
        <c:scaling>
          <c:orientation val="minMax"/>
          <c:max val="55.300000000000004"/>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4859240"/>
        <c:crosses val="autoZero"/>
        <c:crossBetween val="midCat"/>
      </c:valAx>
      <c:valAx>
        <c:axId val="284859240"/>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4512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{62484F06-5DA5-4148-8A40-92933CF08F25}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{69C1F48B-E972-427A-97A2-E5E85FCD35AD}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{891E08D1-9BC7-435B-9142-12A9917BE070}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{A0D14E5F-7BEF-4A20-B9D0-1E39C2939B76}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{84A9862D-2BF2-4E5C-BB3E-672A6D5ADA5D}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6.2</c:v>
                </c:pt>
                <c:pt idx="2">
                  <c:v>5.4</c:v>
                </c:pt>
                <c:pt idx="3">
                  <c:v>4.5999999999999996</c:v>
                </c:pt>
                <c:pt idx="4">
                  <c:v>4.3</c:v>
                </c:pt>
              </c:numCache>
            </c:numRef>
          </c:xVal>
          <c:yVal>
            <c:numRef>
              <c:f>公会計指標分析・財政指標組合せ分析表!$K$73:$O$73</c:f>
              <c:numCache>
                <c:formatCode>#,##0.0;"▲ "#,##0.0</c:formatCode>
                <c:ptCount val="5"/>
                <c:pt idx="0">
                  <c:v>7.9</c:v>
                </c:pt>
                <c:pt idx="1">
                  <c:v>0.2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{147F2F5E-75D4-4D66-AE70-DA50941C6596}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{67E833CA-7430-4C0A-B578-5429A3F6E631}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{442AB841-CA3D-4882-BF43-2784ACBFC51C}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{BE229D79-294D-4F2B-8940-F43621824D98}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{4ADC643D-66FC-40A5-BCFA-4250564F3C60}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74858912"/>
        <c:axId val="274859304"/>
      </c:scatterChart>
      <c:valAx>
        <c:axId val="274858912"/>
        <c:scaling>
          <c:orientation val="minMax"/>
          <c:max val="13.4"/>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4859304"/>
        <c:crosses val="autoZero"/>
        <c:crossBetween val="midCat"/>
      </c:valAx>
      <c:valAx>
        <c:axId val="274859304"/>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485891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元利償還金については、前年度とほぼ同数値で推移している。</a:t>
          </a:r>
        </a:p>
        <a:p>
          <a:r>
            <a:rPr kumimoji="1" lang="ja-JP" altLang="en-US" sz="1100">
              <a:latin typeface="ＭＳ ゴシック" pitchFamily="49" charset="-128"/>
              <a:ea typeface="ＭＳ ゴシック" pitchFamily="49" charset="-128"/>
            </a:rPr>
            <a:t>　組合等が起こした地方債の元利償還金に対する負担金等は、一部事務組合（県央地域広域市町村圏組合）の地方債償還額の減に伴い減となっている。</a:t>
          </a:r>
        </a:p>
        <a:p>
          <a:r>
            <a:rPr kumimoji="1" lang="ja-JP" altLang="en-US" sz="1100">
              <a:latin typeface="ＭＳ ゴシック" pitchFamily="49" charset="-128"/>
              <a:ea typeface="ＭＳ ゴシック" pitchFamily="49" charset="-128"/>
            </a:rPr>
            <a:t>　また、控除される算入公債費等は、合併特例事業債及び臨時財政対策債が増となる一方、平成１１年から平成１２年度に借りれた島原復興アリーナ建設事業やしまばら斎場などの大型ハード事業に対する事業費補正の減に伴い減となっている。</a:t>
          </a:r>
        </a:p>
        <a:p>
          <a:r>
            <a:rPr kumimoji="1" lang="ja-JP" altLang="en-US" sz="1100">
              <a:latin typeface="ＭＳ ゴシック" pitchFamily="49" charset="-128"/>
              <a:ea typeface="ＭＳ ゴシック" pitchFamily="49" charset="-128"/>
            </a:rPr>
            <a:t>　実質公債費比率については、類似団体内順位も上位にあり、今後も公債費と交付税措置とのバランスに配慮しながら健全な財政運営に努める。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は、汚泥再生処理センター整備事業などの影響により一般会計等に係る地方債現在高や水道事業統合に伴う公営企業繰入見込額が増加したものの、一部事務組合（県央地域広域市町村圏組合）の地方債の減や退職手当負担見込額が減少したことにより、結果として将来負担額が減額（△１０７百万円）となった。</a:t>
          </a:r>
        </a:p>
        <a:p>
          <a:r>
            <a:rPr kumimoji="1" lang="ja-JP" altLang="en-US" sz="1100">
              <a:latin typeface="ＭＳ ゴシック" pitchFamily="49" charset="-128"/>
              <a:ea typeface="ＭＳ ゴシック" pitchFamily="49" charset="-128"/>
            </a:rPr>
            <a:t>　また、充当可能基金や充当可能特定歳入は減となったものの、地方債現在高等に係る基準財政需要額算入見込額が、過疎対策事業債や合併特例債などにより増加したことにより充当可能財源等が増額（＋３６８百万円）となった。</a:t>
          </a:r>
        </a:p>
        <a:p>
          <a:r>
            <a:rPr kumimoji="1" lang="ja-JP" altLang="en-US" sz="1100">
              <a:latin typeface="ＭＳ ゴシック" pitchFamily="49" charset="-128"/>
              <a:ea typeface="ＭＳ ゴシック" pitchFamily="49" charset="-128"/>
            </a:rPr>
            <a:t>　その結果、将来負担額から控除される充当可能財源等の額が上回ったことにより分子がマイナスとなった。</a:t>
          </a:r>
        </a:p>
        <a:p>
          <a:r>
            <a:rPr kumimoji="1" lang="ja-JP" altLang="en-US" sz="1100">
              <a:latin typeface="ＭＳ ゴシック" pitchFamily="49" charset="-128"/>
              <a:ea typeface="ＭＳ ゴシック" pitchFamily="49" charset="-128"/>
            </a:rPr>
            <a:t>　今後も健全財政を維持できるよう、公債費の抑制を図りながら、中長期的な視点に立った予算編成に努める。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本市の比率は、類似団体内平均よりも</a:t>
          </a:r>
          <a:r>
            <a:rPr kumimoji="1" lang="en-US" altLang="ja-JP" sz="1100">
              <a:solidFill>
                <a:schemeClr val="dk1"/>
              </a:solidFill>
              <a:effectLst/>
              <a:latin typeface="+mn-ea"/>
              <a:ea typeface="+mn-ea"/>
              <a:cs typeface="+mn-cs"/>
            </a:rPr>
            <a:t>4.3</a:t>
          </a:r>
          <a:r>
            <a:rPr kumimoji="1" lang="ja-JP" altLang="ja-JP" sz="1100">
              <a:solidFill>
                <a:schemeClr val="dk1"/>
              </a:solidFill>
              <a:effectLst/>
              <a:latin typeface="+mn-ea"/>
              <a:ea typeface="+mn-ea"/>
              <a:cs typeface="+mn-cs"/>
            </a:rPr>
            <a:t>ポ</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水準にある。</a:t>
          </a:r>
          <a:endParaRPr lang="ja-JP" altLang="ja-JP">
            <a:effectLst/>
          </a:endParaRPr>
        </a:p>
        <a:p>
          <a:r>
            <a:rPr kumimoji="1" lang="ja-JP" altLang="ja-JP" sz="1100">
              <a:solidFill>
                <a:schemeClr val="dk1"/>
              </a:solidFill>
              <a:effectLst/>
              <a:latin typeface="+mn-lt"/>
              <a:ea typeface="+mn-ea"/>
              <a:cs typeface="+mn-cs"/>
            </a:rPr>
            <a:t>　本市では、平成２８年度に策定した公共施設等総合管理計画において、施設保有量（延床面積）を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％削減することを目標に掲げている。</a:t>
          </a:r>
          <a:endParaRPr lang="ja-JP" altLang="ja-JP">
            <a:effectLst/>
          </a:endParaRPr>
        </a:p>
        <a:p>
          <a:r>
            <a:rPr kumimoji="1" lang="ja-JP" altLang="ja-JP" sz="1100">
              <a:solidFill>
                <a:schemeClr val="dk1"/>
              </a:solidFill>
              <a:effectLst/>
              <a:latin typeface="+mn-lt"/>
              <a:ea typeface="+mn-ea"/>
              <a:cs typeface="+mn-cs"/>
            </a:rPr>
            <a:t>　今後も健全財政を維持できるよう、早急に個別施設計画を策定し、老朽化した施設の更新・統廃合・長寿命化などを計画的に行い施設の適正配置を実現し、財政負担の軽減・平準化に努める。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9" name="直線コネクタ 68"/>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0"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1" name="直線コネクタ 70"/>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2"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3" name="直線コネクタ 72"/>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4"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5" name="フローチャート : 判断 74"/>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6" name="フローチャート : 判断 75"/>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83397</xdr:rowOff>
    </xdr:from>
    <xdr:to>
      <xdr:col>3</xdr:col>
      <xdr:colOff>1222375</xdr:colOff>
      <xdr:row>29</xdr:row>
      <xdr:rowOff>13547</xdr:rowOff>
    </xdr:to>
    <xdr:sp macro="" textlink="">
      <xdr:nvSpPr>
        <xdr:cNvPr id="82" name="円/楕円 81"/>
        <xdr:cNvSpPr/>
      </xdr:nvSpPr>
      <xdr:spPr>
        <a:xfrm>
          <a:off x="47117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106274</xdr:rowOff>
    </xdr:from>
    <xdr:ext cx="405111" cy="259045"/>
    <xdr:sp macro="" textlink="">
      <xdr:nvSpPr>
        <xdr:cNvPr id="83" name="有形固定資産減価償却率該当値テキスト"/>
        <xdr:cNvSpPr txBox="1"/>
      </xdr:nvSpPr>
      <xdr:spPr>
        <a:xfrm>
          <a:off x="4813300" y="5516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18627</xdr:rowOff>
    </xdr:from>
    <xdr:to>
      <xdr:col>3</xdr:col>
      <xdr:colOff>511175</xdr:colOff>
      <xdr:row>28</xdr:row>
      <xdr:rowOff>120227</xdr:rowOff>
    </xdr:to>
    <xdr:sp macro="" textlink="">
      <xdr:nvSpPr>
        <xdr:cNvPr id="84" name="円/楕円 83"/>
        <xdr:cNvSpPr/>
      </xdr:nvSpPr>
      <xdr:spPr>
        <a:xfrm>
          <a:off x="4000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69427</xdr:rowOff>
    </xdr:from>
    <xdr:to>
      <xdr:col>3</xdr:col>
      <xdr:colOff>1171575</xdr:colOff>
      <xdr:row>28</xdr:row>
      <xdr:rowOff>134197</xdr:rowOff>
    </xdr:to>
    <xdr:cxnSp macro="">
      <xdr:nvCxnSpPr>
        <xdr:cNvPr id="85" name="直線コネクタ 84"/>
        <xdr:cNvCxnSpPr/>
      </xdr:nvCxnSpPr>
      <xdr:spPr>
        <a:xfrm>
          <a:off x="4051300" y="565107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6"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136754</xdr:rowOff>
    </xdr:from>
    <xdr:ext cx="405111" cy="259045"/>
    <xdr:sp macro="" textlink="">
      <xdr:nvSpPr>
        <xdr:cNvPr id="87" name="n_1mainValue有形固定資産減価償却率"/>
        <xdr:cNvSpPr txBox="1"/>
      </xdr:nvSpPr>
      <xdr:spPr>
        <a:xfrm>
          <a:off x="3836043"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111125</xdr:rowOff>
    </xdr:from>
    <xdr:to>
      <xdr:col>6</xdr:col>
      <xdr:colOff>561975</xdr:colOff>
      <xdr:row>39</xdr:row>
      <xdr:rowOff>41275</xdr:rowOff>
    </xdr:to>
    <xdr:sp macro="" textlink="">
      <xdr:nvSpPr>
        <xdr:cNvPr id="66" name="円/楕円 65"/>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89552</xdr:rowOff>
    </xdr:from>
    <xdr:ext cx="405111" cy="259045"/>
    <xdr:sp macro="" textlink="">
      <xdr:nvSpPr>
        <xdr:cNvPr id="67" name="【道路】&#10;有形固定資産減価償却率該当値テキスト"/>
        <xdr:cNvSpPr txBox="1"/>
      </xdr:nvSpPr>
      <xdr:spPr>
        <a:xfrm>
          <a:off x="47244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133985</xdr:rowOff>
    </xdr:from>
    <xdr:to>
      <xdr:col>5</xdr:col>
      <xdr:colOff>409575</xdr:colOff>
      <xdr:row>40</xdr:row>
      <xdr:rowOff>64135</xdr:rowOff>
    </xdr:to>
    <xdr:sp macro="" textlink="">
      <xdr:nvSpPr>
        <xdr:cNvPr id="68" name="円/楕円 67"/>
        <xdr:cNvSpPr/>
      </xdr:nvSpPr>
      <xdr:spPr>
        <a:xfrm>
          <a:off x="3746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161925</xdr:rowOff>
    </xdr:from>
    <xdr:to>
      <xdr:col>6</xdr:col>
      <xdr:colOff>511175</xdr:colOff>
      <xdr:row>40</xdr:row>
      <xdr:rowOff>13335</xdr:rowOff>
    </xdr:to>
    <xdr:cxnSp macro="">
      <xdr:nvCxnSpPr>
        <xdr:cNvPr id="69" name="直線コネクタ 68"/>
        <xdr:cNvCxnSpPr/>
      </xdr:nvCxnSpPr>
      <xdr:spPr>
        <a:xfrm flipV="1">
          <a:off x="3797300" y="6677025"/>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46372</xdr:rowOff>
    </xdr:from>
    <xdr:ext cx="405111" cy="259045"/>
    <xdr:sp macro="" textlink="">
      <xdr:nvSpPr>
        <xdr:cNvPr id="70"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55262</xdr:rowOff>
    </xdr:from>
    <xdr:ext cx="405111" cy="259045"/>
    <xdr:sp macro="" textlink="">
      <xdr:nvSpPr>
        <xdr:cNvPr id="71" name="n_1mainValue【道路】&#10;有形固定資産減価償却率"/>
        <xdr:cNvSpPr txBox="1"/>
      </xdr:nvSpPr>
      <xdr:spPr>
        <a:xfrm>
          <a:off x="3582043"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160000</xdr:rowOff>
    </xdr:from>
    <xdr:to>
      <xdr:col>15</xdr:col>
      <xdr:colOff>231775</xdr:colOff>
      <xdr:row>40</xdr:row>
      <xdr:rowOff>90150</xdr:rowOff>
    </xdr:to>
    <xdr:sp macro="" textlink="">
      <xdr:nvSpPr>
        <xdr:cNvPr id="106" name="円/楕円 105"/>
        <xdr:cNvSpPr/>
      </xdr:nvSpPr>
      <xdr:spPr>
        <a:xfrm>
          <a:off x="10426700" y="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74927</xdr:rowOff>
    </xdr:from>
    <xdr:ext cx="534377" cy="259045"/>
    <xdr:sp macro="" textlink="">
      <xdr:nvSpPr>
        <xdr:cNvPr id="107" name="【道路】&#10;一人当たり延長該当値テキスト"/>
        <xdr:cNvSpPr txBox="1"/>
      </xdr:nvSpPr>
      <xdr:spPr>
        <a:xfrm>
          <a:off x="10566400" y="67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162789</xdr:rowOff>
    </xdr:from>
    <xdr:to>
      <xdr:col>14</xdr:col>
      <xdr:colOff>79375</xdr:colOff>
      <xdr:row>40</xdr:row>
      <xdr:rowOff>92939</xdr:rowOff>
    </xdr:to>
    <xdr:sp macro="" textlink="">
      <xdr:nvSpPr>
        <xdr:cNvPr id="108" name="円/楕円 107"/>
        <xdr:cNvSpPr/>
      </xdr:nvSpPr>
      <xdr:spPr>
        <a:xfrm>
          <a:off x="9588500" y="68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39350</xdr:rowOff>
    </xdr:from>
    <xdr:to>
      <xdr:col>15</xdr:col>
      <xdr:colOff>180975</xdr:colOff>
      <xdr:row>40</xdr:row>
      <xdr:rowOff>42139</xdr:rowOff>
    </xdr:to>
    <xdr:cxnSp macro="">
      <xdr:nvCxnSpPr>
        <xdr:cNvPr id="109" name="直線コネクタ 108"/>
        <xdr:cNvCxnSpPr/>
      </xdr:nvCxnSpPr>
      <xdr:spPr>
        <a:xfrm flipV="1">
          <a:off x="9639300" y="689735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84066</xdr:rowOff>
    </xdr:from>
    <xdr:ext cx="534377" cy="259045"/>
    <xdr:sp macro="" textlink="">
      <xdr:nvSpPr>
        <xdr:cNvPr id="111" name="n_1mainValue【道路】&#10;一人当たり延長"/>
        <xdr:cNvSpPr txBox="1"/>
      </xdr:nvSpPr>
      <xdr:spPr>
        <a:xfrm>
          <a:off x="9359410" y="69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1"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158750</xdr:rowOff>
    </xdr:from>
    <xdr:to>
      <xdr:col>6</xdr:col>
      <xdr:colOff>561975</xdr:colOff>
      <xdr:row>63</xdr:row>
      <xdr:rowOff>88900</xdr:rowOff>
    </xdr:to>
    <xdr:sp macro="" textlink="">
      <xdr:nvSpPr>
        <xdr:cNvPr id="149" name="円/楕円 148"/>
        <xdr:cNvSpPr/>
      </xdr:nvSpPr>
      <xdr:spPr>
        <a:xfrm>
          <a:off x="4584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73677</xdr:rowOff>
    </xdr:from>
    <xdr:ext cx="405111" cy="259045"/>
    <xdr:sp macro="" textlink="">
      <xdr:nvSpPr>
        <xdr:cNvPr id="150" name="【橋りょう・トンネル】&#10;有形固定資産減価償却率該当値テキスト"/>
        <xdr:cNvSpPr txBox="1"/>
      </xdr:nvSpPr>
      <xdr:spPr>
        <a:xfrm>
          <a:off x="4724400" y="1070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166370</xdr:rowOff>
    </xdr:from>
    <xdr:to>
      <xdr:col>5</xdr:col>
      <xdr:colOff>409575</xdr:colOff>
      <xdr:row>63</xdr:row>
      <xdr:rowOff>96520</xdr:rowOff>
    </xdr:to>
    <xdr:sp macro="" textlink="">
      <xdr:nvSpPr>
        <xdr:cNvPr id="151" name="円/楕円 150"/>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38100</xdr:rowOff>
    </xdr:from>
    <xdr:to>
      <xdr:col>6</xdr:col>
      <xdr:colOff>511175</xdr:colOff>
      <xdr:row>63</xdr:row>
      <xdr:rowOff>45720</xdr:rowOff>
    </xdr:to>
    <xdr:cxnSp macro="">
      <xdr:nvCxnSpPr>
        <xdr:cNvPr id="152" name="直線コネクタ 151"/>
        <xdr:cNvCxnSpPr/>
      </xdr:nvCxnSpPr>
      <xdr:spPr>
        <a:xfrm flipV="1">
          <a:off x="3797300" y="10839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86377</xdr:rowOff>
    </xdr:from>
    <xdr:ext cx="405111" cy="259045"/>
    <xdr:sp macro="" textlink="">
      <xdr:nvSpPr>
        <xdr:cNvPr id="153"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87647</xdr:rowOff>
    </xdr:from>
    <xdr:ext cx="405111" cy="259045"/>
    <xdr:sp macro="" textlink="">
      <xdr:nvSpPr>
        <xdr:cNvPr id="154" name="n_1mainValue【橋りょう・トンネル】&#10;有形固定資産減価償却率"/>
        <xdr:cNvSpPr txBox="1"/>
      </xdr:nvSpPr>
      <xdr:spPr>
        <a:xfrm>
          <a:off x="3582043"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7924</xdr:rowOff>
    </xdr:from>
    <xdr:to>
      <xdr:col>15</xdr:col>
      <xdr:colOff>231775</xdr:colOff>
      <xdr:row>64</xdr:row>
      <xdr:rowOff>109524</xdr:rowOff>
    </xdr:to>
    <xdr:sp macro="" textlink="">
      <xdr:nvSpPr>
        <xdr:cNvPr id="191" name="円/楕円 190"/>
        <xdr:cNvSpPr/>
      </xdr:nvSpPr>
      <xdr:spPr>
        <a:xfrm>
          <a:off x="10426700" y="109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94301</xdr:rowOff>
    </xdr:from>
    <xdr:ext cx="469744" cy="259045"/>
    <xdr:sp macro="" textlink="">
      <xdr:nvSpPr>
        <xdr:cNvPr id="192" name="【橋りょう・トンネル】&#10;一人当たり有形固定資産（償却資産）額該当値テキスト"/>
        <xdr:cNvSpPr txBox="1"/>
      </xdr:nvSpPr>
      <xdr:spPr>
        <a:xfrm>
          <a:off x="10566400" y="108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a:t>
          </a:r>
          <a:endParaRPr kumimoji="1" lang="ja-JP" altLang="en-US" sz="1000" b="1">
            <a:solidFill>
              <a:srgbClr val="FF0000"/>
            </a:solidFill>
            <a:latin typeface="ＭＳ Ｐゴシック"/>
          </a:endParaRPr>
        </a:p>
      </xdr:txBody>
    </xdr:sp>
    <xdr:clientData/>
  </xdr:oneCellAnchor>
  <xdr:twoCellAnchor>
    <xdr:from>
      <xdr:col>13</xdr:col>
      <xdr:colOff>663575</xdr:colOff>
      <xdr:row>64</xdr:row>
      <xdr:rowOff>9640</xdr:rowOff>
    </xdr:from>
    <xdr:to>
      <xdr:col>14</xdr:col>
      <xdr:colOff>79375</xdr:colOff>
      <xdr:row>64</xdr:row>
      <xdr:rowOff>111240</xdr:rowOff>
    </xdr:to>
    <xdr:sp macro="" textlink="">
      <xdr:nvSpPr>
        <xdr:cNvPr id="193" name="円/楕円 192"/>
        <xdr:cNvSpPr/>
      </xdr:nvSpPr>
      <xdr:spPr>
        <a:xfrm>
          <a:off x="9588500" y="109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58724</xdr:rowOff>
    </xdr:from>
    <xdr:to>
      <xdr:col>15</xdr:col>
      <xdr:colOff>180975</xdr:colOff>
      <xdr:row>64</xdr:row>
      <xdr:rowOff>60440</xdr:rowOff>
    </xdr:to>
    <xdr:cxnSp macro="">
      <xdr:nvCxnSpPr>
        <xdr:cNvPr id="194" name="直線コネクタ 193"/>
        <xdr:cNvCxnSpPr/>
      </xdr:nvCxnSpPr>
      <xdr:spPr>
        <a:xfrm flipV="1">
          <a:off x="9639300" y="11031524"/>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102367</xdr:rowOff>
    </xdr:from>
    <xdr:ext cx="469744" cy="259045"/>
    <xdr:sp macro="" textlink="">
      <xdr:nvSpPr>
        <xdr:cNvPr id="196" name="n_1mainValue【橋りょう・トンネル】&#10;一人当たり有形固定資産（償却資産）額"/>
        <xdr:cNvSpPr txBox="1"/>
      </xdr:nvSpPr>
      <xdr:spPr>
        <a:xfrm>
          <a:off x="9391727" y="1107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4"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161037</xdr:rowOff>
    </xdr:from>
    <xdr:to>
      <xdr:col>6</xdr:col>
      <xdr:colOff>561975</xdr:colOff>
      <xdr:row>84</xdr:row>
      <xdr:rowOff>91187</xdr:rowOff>
    </xdr:to>
    <xdr:sp macro="" textlink="">
      <xdr:nvSpPr>
        <xdr:cNvPr id="232" name="円/楕円 231"/>
        <xdr:cNvSpPr/>
      </xdr:nvSpPr>
      <xdr:spPr>
        <a:xfrm>
          <a:off x="4584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139464</xdr:rowOff>
    </xdr:from>
    <xdr:ext cx="405111" cy="259045"/>
    <xdr:sp macro="" textlink="">
      <xdr:nvSpPr>
        <xdr:cNvPr id="233" name="【公営住宅】&#10;有形固定資産減価償却率該当値テキスト"/>
        <xdr:cNvSpPr txBox="1"/>
      </xdr:nvSpPr>
      <xdr:spPr>
        <a:xfrm>
          <a:off x="4724400"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119887</xdr:rowOff>
    </xdr:from>
    <xdr:to>
      <xdr:col>5</xdr:col>
      <xdr:colOff>409575</xdr:colOff>
      <xdr:row>85</xdr:row>
      <xdr:rowOff>50037</xdr:rowOff>
    </xdr:to>
    <xdr:sp macro="" textlink="">
      <xdr:nvSpPr>
        <xdr:cNvPr id="234" name="円/楕円 233"/>
        <xdr:cNvSpPr/>
      </xdr:nvSpPr>
      <xdr:spPr>
        <a:xfrm>
          <a:off x="3746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40387</xdr:rowOff>
    </xdr:from>
    <xdr:to>
      <xdr:col>6</xdr:col>
      <xdr:colOff>511175</xdr:colOff>
      <xdr:row>84</xdr:row>
      <xdr:rowOff>170687</xdr:rowOff>
    </xdr:to>
    <xdr:cxnSp macro="">
      <xdr:nvCxnSpPr>
        <xdr:cNvPr id="235" name="直線コネクタ 234"/>
        <xdr:cNvCxnSpPr/>
      </xdr:nvCxnSpPr>
      <xdr:spPr>
        <a:xfrm flipV="1">
          <a:off x="3797300" y="14442187"/>
          <a:ext cx="8382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6"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41164</xdr:rowOff>
    </xdr:from>
    <xdr:ext cx="405111" cy="259045"/>
    <xdr:sp macro="" textlink="">
      <xdr:nvSpPr>
        <xdr:cNvPr id="237" name="n_1mainValue【公営住宅】&#10;有形固定資産減価償却率"/>
        <xdr:cNvSpPr txBox="1"/>
      </xdr:nvSpPr>
      <xdr:spPr>
        <a:xfrm>
          <a:off x="3582043"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49936</xdr:rowOff>
    </xdr:from>
    <xdr:to>
      <xdr:col>15</xdr:col>
      <xdr:colOff>231775</xdr:colOff>
      <xdr:row>82</xdr:row>
      <xdr:rowOff>151536</xdr:rowOff>
    </xdr:to>
    <xdr:sp macro="" textlink="">
      <xdr:nvSpPr>
        <xdr:cNvPr id="272" name="円/楕円 271"/>
        <xdr:cNvSpPr/>
      </xdr:nvSpPr>
      <xdr:spPr>
        <a:xfrm>
          <a:off x="10426700" y="1410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72813</xdr:rowOff>
    </xdr:from>
    <xdr:ext cx="469744" cy="259045"/>
    <xdr:sp macro="" textlink="">
      <xdr:nvSpPr>
        <xdr:cNvPr id="273" name="【公営住宅】&#10;一人当たり面積該当値テキスト"/>
        <xdr:cNvSpPr txBox="1"/>
      </xdr:nvSpPr>
      <xdr:spPr>
        <a:xfrm>
          <a:off x="10566400" y="139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46279</xdr:rowOff>
    </xdr:from>
    <xdr:to>
      <xdr:col>14</xdr:col>
      <xdr:colOff>79375</xdr:colOff>
      <xdr:row>82</xdr:row>
      <xdr:rowOff>147879</xdr:rowOff>
    </xdr:to>
    <xdr:sp macro="" textlink="">
      <xdr:nvSpPr>
        <xdr:cNvPr id="274" name="円/楕円 273"/>
        <xdr:cNvSpPr/>
      </xdr:nvSpPr>
      <xdr:spPr>
        <a:xfrm>
          <a:off x="9588500" y="1410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97079</xdr:rowOff>
    </xdr:from>
    <xdr:to>
      <xdr:col>15</xdr:col>
      <xdr:colOff>180975</xdr:colOff>
      <xdr:row>82</xdr:row>
      <xdr:rowOff>100736</xdr:rowOff>
    </xdr:to>
    <xdr:cxnSp macro="">
      <xdr:nvCxnSpPr>
        <xdr:cNvPr id="275" name="直線コネクタ 274"/>
        <xdr:cNvCxnSpPr/>
      </xdr:nvCxnSpPr>
      <xdr:spPr>
        <a:xfrm>
          <a:off x="9639300" y="1415597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83227</xdr:rowOff>
    </xdr:from>
    <xdr:ext cx="469744" cy="259045"/>
    <xdr:sp macro="" textlink="">
      <xdr:nvSpPr>
        <xdr:cNvPr id="276"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164406</xdr:rowOff>
    </xdr:from>
    <xdr:ext cx="469744" cy="259045"/>
    <xdr:sp macro="" textlink="">
      <xdr:nvSpPr>
        <xdr:cNvPr id="277" name="n_1mainValue【公営住宅】&#10;一人当たり面積"/>
        <xdr:cNvSpPr txBox="1"/>
      </xdr:nvSpPr>
      <xdr:spPr>
        <a:xfrm>
          <a:off x="9391727" y="1388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99" name="直線コネクタ 298"/>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300"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301" name="直線コネクタ 3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302"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303" name="直線コネクタ 302"/>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137431</xdr:rowOff>
    </xdr:from>
    <xdr:ext cx="405111" cy="259045"/>
    <xdr:sp macro="" textlink="">
      <xdr:nvSpPr>
        <xdr:cNvPr id="304" name="【港湾・漁港】&#10;有形固定資産減価償却率平均値テキスト"/>
        <xdr:cNvSpPr txBox="1"/>
      </xdr:nvSpPr>
      <xdr:spPr>
        <a:xfrm>
          <a:off x="4724400" y="1728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05" name="フローチャート : 判断 304"/>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306" name="フローチャート : 判断 305"/>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2539</xdr:rowOff>
    </xdr:from>
    <xdr:to>
      <xdr:col>6</xdr:col>
      <xdr:colOff>561975</xdr:colOff>
      <xdr:row>108</xdr:row>
      <xdr:rowOff>104139</xdr:rowOff>
    </xdr:to>
    <xdr:sp macro="" textlink="">
      <xdr:nvSpPr>
        <xdr:cNvPr id="312" name="円/楕円 311"/>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88916</xdr:rowOff>
    </xdr:from>
    <xdr:ext cx="340478" cy="259045"/>
    <xdr:sp macro="" textlink="">
      <xdr:nvSpPr>
        <xdr:cNvPr id="313" name="【港湾・漁港】&#10;有形固定資産減価償却率該当値テキスト"/>
        <xdr:cNvSpPr txBox="1"/>
      </xdr:nvSpPr>
      <xdr:spPr>
        <a:xfrm>
          <a:off x="4724400" y="18434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64263</xdr:rowOff>
    </xdr:from>
    <xdr:to>
      <xdr:col>5</xdr:col>
      <xdr:colOff>409575</xdr:colOff>
      <xdr:row>105</xdr:row>
      <xdr:rowOff>165863</xdr:rowOff>
    </xdr:to>
    <xdr:sp macro="" textlink="">
      <xdr:nvSpPr>
        <xdr:cNvPr id="314" name="円/楕円 313"/>
        <xdr:cNvSpPr/>
      </xdr:nvSpPr>
      <xdr:spPr>
        <a:xfrm>
          <a:off x="3746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115063</xdr:rowOff>
    </xdr:from>
    <xdr:to>
      <xdr:col>6</xdr:col>
      <xdr:colOff>511175</xdr:colOff>
      <xdr:row>108</xdr:row>
      <xdr:rowOff>53339</xdr:rowOff>
    </xdr:to>
    <xdr:cxnSp macro="">
      <xdr:nvCxnSpPr>
        <xdr:cNvPr id="315" name="直線コネクタ 314"/>
        <xdr:cNvCxnSpPr/>
      </xdr:nvCxnSpPr>
      <xdr:spPr>
        <a:xfrm>
          <a:off x="3797300" y="18117313"/>
          <a:ext cx="838200" cy="45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148099</xdr:rowOff>
    </xdr:from>
    <xdr:ext cx="405111" cy="259045"/>
    <xdr:sp macro="" textlink="">
      <xdr:nvSpPr>
        <xdr:cNvPr id="316"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156990</xdr:rowOff>
    </xdr:from>
    <xdr:ext cx="405111" cy="259045"/>
    <xdr:sp macro="" textlink="">
      <xdr:nvSpPr>
        <xdr:cNvPr id="317" name="n_1mainValue【港湾・漁港】&#10;有形固定資産減価償却率"/>
        <xdr:cNvSpPr txBox="1"/>
      </xdr:nvSpPr>
      <xdr:spPr>
        <a:xfrm>
          <a:off x="3582043"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9" name="テキスト ボックス 32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41" name="直線コネクタ 340"/>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42"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43" name="直線コネクタ 342"/>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44"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45" name="直線コネクタ 344"/>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103480</xdr:rowOff>
    </xdr:from>
    <xdr:ext cx="599010" cy="259045"/>
    <xdr:sp macro="" textlink="">
      <xdr:nvSpPr>
        <xdr:cNvPr id="346" name="【港湾・漁港】&#10;一人当たり有形固定資産（償却資産）額平均値テキスト"/>
        <xdr:cNvSpPr txBox="1"/>
      </xdr:nvSpPr>
      <xdr:spPr>
        <a:xfrm>
          <a:off x="10566400" y="17934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47" name="フローチャート : 判断 346"/>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48" name="フローチャート : 判断 347"/>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87644</xdr:rowOff>
    </xdr:from>
    <xdr:to>
      <xdr:col>15</xdr:col>
      <xdr:colOff>231775</xdr:colOff>
      <xdr:row>109</xdr:row>
      <xdr:rowOff>17794</xdr:rowOff>
    </xdr:to>
    <xdr:sp macro="" textlink="">
      <xdr:nvSpPr>
        <xdr:cNvPr id="354" name="円/楕円 353"/>
        <xdr:cNvSpPr/>
      </xdr:nvSpPr>
      <xdr:spPr>
        <a:xfrm>
          <a:off x="10426700" y="186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108</xdr:row>
      <xdr:rowOff>2571</xdr:rowOff>
    </xdr:from>
    <xdr:ext cx="469744" cy="259045"/>
    <xdr:sp macro="" textlink="">
      <xdr:nvSpPr>
        <xdr:cNvPr id="355" name="【港湾・漁港】&#10;一人当たり有形固定資産（償却資産）額該当値テキスト"/>
        <xdr:cNvSpPr txBox="1"/>
      </xdr:nvSpPr>
      <xdr:spPr>
        <a:xfrm>
          <a:off x="10566400" y="1851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137033</xdr:rowOff>
    </xdr:from>
    <xdr:to>
      <xdr:col>14</xdr:col>
      <xdr:colOff>79375</xdr:colOff>
      <xdr:row>108</xdr:row>
      <xdr:rowOff>67183</xdr:rowOff>
    </xdr:to>
    <xdr:sp macro="" textlink="">
      <xdr:nvSpPr>
        <xdr:cNvPr id="356" name="円/楕円 355"/>
        <xdr:cNvSpPr/>
      </xdr:nvSpPr>
      <xdr:spPr>
        <a:xfrm>
          <a:off x="9588500" y="18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16383</xdr:rowOff>
    </xdr:from>
    <xdr:to>
      <xdr:col>15</xdr:col>
      <xdr:colOff>180975</xdr:colOff>
      <xdr:row>108</xdr:row>
      <xdr:rowOff>138444</xdr:rowOff>
    </xdr:to>
    <xdr:cxnSp macro="">
      <xdr:nvCxnSpPr>
        <xdr:cNvPr id="357" name="直線コネクタ 356"/>
        <xdr:cNvCxnSpPr/>
      </xdr:nvCxnSpPr>
      <xdr:spPr>
        <a:xfrm>
          <a:off x="9639300" y="18532983"/>
          <a:ext cx="8382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17431</xdr:rowOff>
    </xdr:from>
    <xdr:ext cx="599010" cy="259045"/>
    <xdr:sp macro="" textlink="">
      <xdr:nvSpPr>
        <xdr:cNvPr id="358"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58310</xdr:rowOff>
    </xdr:from>
    <xdr:ext cx="534377" cy="259045"/>
    <xdr:sp macro="" textlink="">
      <xdr:nvSpPr>
        <xdr:cNvPr id="359" name="n_1mainValue【港湾・漁港】&#10;一人当たり有形固定資産（償却資産）額"/>
        <xdr:cNvSpPr txBox="1"/>
      </xdr:nvSpPr>
      <xdr:spPr>
        <a:xfrm>
          <a:off x="9359411" y="185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0" name="テキスト ボックス 3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2" name="テキスト ボックス 3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0" name="テキスト ボックス 37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84" name="直線コネクタ 38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8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86" name="直線コネクタ 38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8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88" name="直線コネクタ 38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8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90" name="フローチャート : 判断 38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91" name="フローチャート : 判断 39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61595</xdr:rowOff>
    </xdr:from>
    <xdr:to>
      <xdr:col>23</xdr:col>
      <xdr:colOff>568325</xdr:colOff>
      <xdr:row>35</xdr:row>
      <xdr:rowOff>163195</xdr:rowOff>
    </xdr:to>
    <xdr:sp macro="" textlink="">
      <xdr:nvSpPr>
        <xdr:cNvPr id="397" name="円/楕円 396"/>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84472</xdr:rowOff>
    </xdr:from>
    <xdr:ext cx="405111" cy="259045"/>
    <xdr:sp macro="" textlink="">
      <xdr:nvSpPr>
        <xdr:cNvPr id="398" name="【認定こども園・幼稚園・保育所】&#10;有形固定資産減価償却率該当値テキスト"/>
        <xdr:cNvSpPr txBox="1"/>
      </xdr:nvSpPr>
      <xdr:spPr>
        <a:xfrm>
          <a:off x="164084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103505</xdr:rowOff>
    </xdr:from>
    <xdr:to>
      <xdr:col>22</xdr:col>
      <xdr:colOff>415925</xdr:colOff>
      <xdr:row>35</xdr:row>
      <xdr:rowOff>33655</xdr:rowOff>
    </xdr:to>
    <xdr:sp macro="" textlink="">
      <xdr:nvSpPr>
        <xdr:cNvPr id="399" name="円/楕円 398"/>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154305</xdr:rowOff>
    </xdr:from>
    <xdr:to>
      <xdr:col>23</xdr:col>
      <xdr:colOff>517525</xdr:colOff>
      <xdr:row>35</xdr:row>
      <xdr:rowOff>112395</xdr:rowOff>
    </xdr:to>
    <xdr:cxnSp macro="">
      <xdr:nvCxnSpPr>
        <xdr:cNvPr id="400" name="直線コネクタ 399"/>
        <xdr:cNvCxnSpPr/>
      </xdr:nvCxnSpPr>
      <xdr:spPr>
        <a:xfrm>
          <a:off x="15481300" y="59836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401"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50182</xdr:rowOff>
    </xdr:from>
    <xdr:ext cx="405111" cy="259045"/>
    <xdr:sp macro="" textlink="">
      <xdr:nvSpPr>
        <xdr:cNvPr id="402" name="n_1mainValue【認定こども園・幼稚園・保育所】&#10;有形固定資産減価償却率"/>
        <xdr:cNvSpPr txBox="1"/>
      </xdr:nvSpPr>
      <xdr:spPr>
        <a:xfrm>
          <a:off x="15266043"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24" name="直線コネクタ 423"/>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25"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26" name="直線コネクタ 425"/>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27"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28" name="直線コネクタ 427"/>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429"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30" name="フローチャート : 判断 429"/>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31" name="フローチャート : 判断 430"/>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39116</xdr:rowOff>
    </xdr:from>
    <xdr:to>
      <xdr:col>32</xdr:col>
      <xdr:colOff>238125</xdr:colOff>
      <xdr:row>41</xdr:row>
      <xdr:rowOff>140716</xdr:rowOff>
    </xdr:to>
    <xdr:sp macro="" textlink="">
      <xdr:nvSpPr>
        <xdr:cNvPr id="437" name="円/楕円 436"/>
        <xdr:cNvSpPr/>
      </xdr:nvSpPr>
      <xdr:spPr>
        <a:xfrm>
          <a:off x="221107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125493</xdr:rowOff>
    </xdr:from>
    <xdr:ext cx="469744" cy="259045"/>
    <xdr:sp macro="" textlink="">
      <xdr:nvSpPr>
        <xdr:cNvPr id="438" name="【認定こども園・幼稚園・保育所】&#10;一人当たり面積該当値テキスト"/>
        <xdr:cNvSpPr txBox="1"/>
      </xdr:nvSpPr>
      <xdr:spPr>
        <a:xfrm>
          <a:off x="22250400" y="698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39116</xdr:rowOff>
    </xdr:from>
    <xdr:to>
      <xdr:col>31</xdr:col>
      <xdr:colOff>85725</xdr:colOff>
      <xdr:row>41</xdr:row>
      <xdr:rowOff>140716</xdr:rowOff>
    </xdr:to>
    <xdr:sp macro="" textlink="">
      <xdr:nvSpPr>
        <xdr:cNvPr id="439" name="円/楕円 438"/>
        <xdr:cNvSpPr/>
      </xdr:nvSpPr>
      <xdr:spPr>
        <a:xfrm>
          <a:off x="21272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89916</xdr:rowOff>
    </xdr:from>
    <xdr:to>
      <xdr:col>32</xdr:col>
      <xdr:colOff>187325</xdr:colOff>
      <xdr:row>41</xdr:row>
      <xdr:rowOff>89916</xdr:rowOff>
    </xdr:to>
    <xdr:cxnSp macro="">
      <xdr:nvCxnSpPr>
        <xdr:cNvPr id="440" name="直線コネクタ 439"/>
        <xdr:cNvCxnSpPr/>
      </xdr:nvCxnSpPr>
      <xdr:spPr>
        <a:xfrm>
          <a:off x="21323300" y="7119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441"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131843</xdr:rowOff>
    </xdr:from>
    <xdr:ext cx="469744" cy="259045"/>
    <xdr:sp macro="" textlink="">
      <xdr:nvSpPr>
        <xdr:cNvPr id="442" name="n_1mainValue【認定こども園・幼稚園・保育所】&#10;一人当たり面積"/>
        <xdr:cNvSpPr txBox="1"/>
      </xdr:nvSpPr>
      <xdr:spPr>
        <a:xfrm>
          <a:off x="210757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4" name="直線コネクタ 45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5" name="テキスト ボックス 45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6" name="直線コネクタ 45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7" name="テキスト ボックス 45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8" name="直線コネクタ 45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9" name="テキスト ボックス 45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0" name="直線コネクタ 45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1" name="テキスト ボックス 46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65" name="直線コネクタ 46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6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67" name="直線コネクタ 46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6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69" name="直線コネクタ 46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7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71" name="フローチャート : 判断 47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72" name="フローチャート : 判断 47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129794</xdr:rowOff>
    </xdr:from>
    <xdr:to>
      <xdr:col>23</xdr:col>
      <xdr:colOff>568325</xdr:colOff>
      <xdr:row>58</xdr:row>
      <xdr:rowOff>59944</xdr:rowOff>
    </xdr:to>
    <xdr:sp macro="" textlink="">
      <xdr:nvSpPr>
        <xdr:cNvPr id="478" name="円/楕円 477"/>
        <xdr:cNvSpPr/>
      </xdr:nvSpPr>
      <xdr:spPr>
        <a:xfrm>
          <a:off x="162687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152671</xdr:rowOff>
    </xdr:from>
    <xdr:ext cx="405111" cy="259045"/>
    <xdr:sp macro="" textlink="">
      <xdr:nvSpPr>
        <xdr:cNvPr id="479" name="【学校施設】&#10;有形固定資産減価償却率該当値テキスト"/>
        <xdr:cNvSpPr txBox="1"/>
      </xdr:nvSpPr>
      <xdr:spPr>
        <a:xfrm>
          <a:off x="16408400"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170942</xdr:rowOff>
    </xdr:from>
    <xdr:to>
      <xdr:col>22</xdr:col>
      <xdr:colOff>415925</xdr:colOff>
      <xdr:row>58</xdr:row>
      <xdr:rowOff>101092</xdr:rowOff>
    </xdr:to>
    <xdr:sp macro="" textlink="">
      <xdr:nvSpPr>
        <xdr:cNvPr id="480" name="円/楕円 479"/>
        <xdr:cNvSpPr/>
      </xdr:nvSpPr>
      <xdr:spPr>
        <a:xfrm>
          <a:off x="1543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9144</xdr:rowOff>
    </xdr:from>
    <xdr:to>
      <xdr:col>23</xdr:col>
      <xdr:colOff>517525</xdr:colOff>
      <xdr:row>58</xdr:row>
      <xdr:rowOff>50292</xdr:rowOff>
    </xdr:to>
    <xdr:cxnSp macro="">
      <xdr:nvCxnSpPr>
        <xdr:cNvPr id="481" name="直線コネクタ 480"/>
        <xdr:cNvCxnSpPr/>
      </xdr:nvCxnSpPr>
      <xdr:spPr>
        <a:xfrm flipV="1">
          <a:off x="15481300" y="9953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82"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117619</xdr:rowOff>
    </xdr:from>
    <xdr:ext cx="405111" cy="259045"/>
    <xdr:sp macro="" textlink="">
      <xdr:nvSpPr>
        <xdr:cNvPr id="483" name="n_1mainValue【学校施設】&#10;有形固定資産減価償却率"/>
        <xdr:cNvSpPr txBox="1"/>
      </xdr:nvSpPr>
      <xdr:spPr>
        <a:xfrm>
          <a:off x="15266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05" name="テキスト ボックス 5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507" name="直線コネクタ 506"/>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508"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509" name="直線コネクタ 508"/>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510"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511" name="直線コネクタ 510"/>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512"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513" name="フローチャート : 判断 512"/>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514" name="フローチャート : 判断 513"/>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25591</xdr:rowOff>
    </xdr:from>
    <xdr:to>
      <xdr:col>32</xdr:col>
      <xdr:colOff>238125</xdr:colOff>
      <xdr:row>62</xdr:row>
      <xdr:rowOff>127191</xdr:rowOff>
    </xdr:to>
    <xdr:sp macro="" textlink="">
      <xdr:nvSpPr>
        <xdr:cNvPr id="520" name="円/楕円 519"/>
        <xdr:cNvSpPr/>
      </xdr:nvSpPr>
      <xdr:spPr>
        <a:xfrm>
          <a:off x="22110700" y="106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111968</xdr:rowOff>
    </xdr:from>
    <xdr:ext cx="469744" cy="259045"/>
    <xdr:sp macro="" textlink="">
      <xdr:nvSpPr>
        <xdr:cNvPr id="521" name="【学校施設】&#10;一人当たり面積該当値テキスト"/>
        <xdr:cNvSpPr txBox="1"/>
      </xdr:nvSpPr>
      <xdr:spPr>
        <a:xfrm>
          <a:off x="22250400" y="105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171323</xdr:rowOff>
    </xdr:from>
    <xdr:to>
      <xdr:col>31</xdr:col>
      <xdr:colOff>85725</xdr:colOff>
      <xdr:row>62</xdr:row>
      <xdr:rowOff>101473</xdr:rowOff>
    </xdr:to>
    <xdr:sp macro="" textlink="">
      <xdr:nvSpPr>
        <xdr:cNvPr id="522" name="円/楕円 521"/>
        <xdr:cNvSpPr/>
      </xdr:nvSpPr>
      <xdr:spPr>
        <a:xfrm>
          <a:off x="21272500" y="106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50673</xdr:rowOff>
    </xdr:from>
    <xdr:to>
      <xdr:col>32</xdr:col>
      <xdr:colOff>187325</xdr:colOff>
      <xdr:row>62</xdr:row>
      <xdr:rowOff>76391</xdr:rowOff>
    </xdr:to>
    <xdr:cxnSp macro="">
      <xdr:nvCxnSpPr>
        <xdr:cNvPr id="523" name="直線コネクタ 522"/>
        <xdr:cNvCxnSpPr/>
      </xdr:nvCxnSpPr>
      <xdr:spPr>
        <a:xfrm>
          <a:off x="21323300" y="10680573"/>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524"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92600</xdr:rowOff>
    </xdr:from>
    <xdr:ext cx="469744" cy="259045"/>
    <xdr:sp macro="" textlink="">
      <xdr:nvSpPr>
        <xdr:cNvPr id="525" name="n_1mainValue【学校施設】&#10;一人当たり面積"/>
        <xdr:cNvSpPr txBox="1"/>
      </xdr:nvSpPr>
      <xdr:spPr>
        <a:xfrm>
          <a:off x="21075727" y="1072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50" name="直線コネクタ 549"/>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51"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52" name="直線コネクタ 551"/>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5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55"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56" name="フローチャート : 判断 555"/>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57" name="フローチャート : 判断 556"/>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63" name="円/楕円 56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64"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565" name="円/楕円 56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133350</xdr:rowOff>
    </xdr:to>
    <xdr:cxnSp macro="">
      <xdr:nvCxnSpPr>
        <xdr:cNvPr id="566" name="直線コネクタ 56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67"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56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90" name="直線コネクタ 589"/>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91"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92" name="直線コネクタ 591"/>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93"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94" name="直線コネクタ 59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95"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96" name="フローチャート : 判断 59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97" name="フローチャート : 判断 59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44450</xdr:rowOff>
    </xdr:from>
    <xdr:to>
      <xdr:col>32</xdr:col>
      <xdr:colOff>238125</xdr:colOff>
      <xdr:row>85</xdr:row>
      <xdr:rowOff>146050</xdr:rowOff>
    </xdr:to>
    <xdr:sp macro="" textlink="">
      <xdr:nvSpPr>
        <xdr:cNvPr id="603" name="円/楕円 602"/>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130827</xdr:rowOff>
    </xdr:from>
    <xdr:ext cx="469744" cy="259045"/>
    <xdr:sp macro="" textlink="">
      <xdr:nvSpPr>
        <xdr:cNvPr id="604" name="【児童館】&#10;一人当たり面積該当値テキスト"/>
        <xdr:cNvSpPr txBox="1"/>
      </xdr:nvSpPr>
      <xdr:spPr>
        <a:xfrm>
          <a:off x="222504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44450</xdr:rowOff>
    </xdr:from>
    <xdr:to>
      <xdr:col>31</xdr:col>
      <xdr:colOff>85725</xdr:colOff>
      <xdr:row>85</xdr:row>
      <xdr:rowOff>146050</xdr:rowOff>
    </xdr:to>
    <xdr:sp macro="" textlink="">
      <xdr:nvSpPr>
        <xdr:cNvPr id="605" name="円/楕円 604"/>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95250</xdr:rowOff>
    </xdr:from>
    <xdr:to>
      <xdr:col>32</xdr:col>
      <xdr:colOff>187325</xdr:colOff>
      <xdr:row>85</xdr:row>
      <xdr:rowOff>95250</xdr:rowOff>
    </xdr:to>
    <xdr:cxnSp macro="">
      <xdr:nvCxnSpPr>
        <xdr:cNvPr id="606" name="直線コネクタ 605"/>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60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137177</xdr:rowOff>
    </xdr:from>
    <xdr:ext cx="469744" cy="259045"/>
    <xdr:sp macro="" textlink="">
      <xdr:nvSpPr>
        <xdr:cNvPr id="608"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9" name="テキスト ボックス 6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21" name="テキスト ボックス 6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31" name="テキスト ボックス 6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635" name="直線コネクタ 6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6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637" name="直線コネクタ 6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39" name="直線コネクタ 6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4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41" name="フローチャート : 判断 6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42" name="フローチャート : 判断 6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51526</xdr:rowOff>
    </xdr:from>
    <xdr:to>
      <xdr:col>23</xdr:col>
      <xdr:colOff>568325</xdr:colOff>
      <xdr:row>104</xdr:row>
      <xdr:rowOff>153126</xdr:rowOff>
    </xdr:to>
    <xdr:sp macro="" textlink="">
      <xdr:nvSpPr>
        <xdr:cNvPr id="648" name="円/楕円 647"/>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74403</xdr:rowOff>
    </xdr:from>
    <xdr:ext cx="405111" cy="259045"/>
    <xdr:sp macro="" textlink="">
      <xdr:nvSpPr>
        <xdr:cNvPr id="649" name="【公民館】&#10;有形固定資産減価償却率該当値テキスト"/>
        <xdr:cNvSpPr txBox="1"/>
      </xdr:nvSpPr>
      <xdr:spPr>
        <a:xfrm>
          <a:off x="164084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121738</xdr:rowOff>
    </xdr:from>
    <xdr:to>
      <xdr:col>22</xdr:col>
      <xdr:colOff>415925</xdr:colOff>
      <xdr:row>104</xdr:row>
      <xdr:rowOff>51888</xdr:rowOff>
    </xdr:to>
    <xdr:sp macro="" textlink="">
      <xdr:nvSpPr>
        <xdr:cNvPr id="650" name="円/楕円 649"/>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1088</xdr:rowOff>
    </xdr:from>
    <xdr:to>
      <xdr:col>23</xdr:col>
      <xdr:colOff>517525</xdr:colOff>
      <xdr:row>104</xdr:row>
      <xdr:rowOff>102326</xdr:rowOff>
    </xdr:to>
    <xdr:cxnSp macro="">
      <xdr:nvCxnSpPr>
        <xdr:cNvPr id="651" name="直線コネクタ 650"/>
        <xdr:cNvCxnSpPr/>
      </xdr:nvCxnSpPr>
      <xdr:spPr>
        <a:xfrm>
          <a:off x="15481300" y="17831888"/>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652"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68415</xdr:rowOff>
    </xdr:from>
    <xdr:ext cx="405111" cy="259045"/>
    <xdr:sp macro="" textlink="">
      <xdr:nvSpPr>
        <xdr:cNvPr id="653" name="n_1mainValue【公民館】&#10;有形固定資産減価償却率"/>
        <xdr:cNvSpPr txBox="1"/>
      </xdr:nvSpPr>
      <xdr:spPr>
        <a:xfrm>
          <a:off x="15266043"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75" name="直線コネクタ 67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7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77" name="直線コネクタ 67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7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79" name="直線コネクタ 67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80"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81" name="フローチャート : 判断 68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82" name="フローチャート : 判断 68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135128</xdr:rowOff>
    </xdr:from>
    <xdr:to>
      <xdr:col>32</xdr:col>
      <xdr:colOff>238125</xdr:colOff>
      <xdr:row>106</xdr:row>
      <xdr:rowOff>65278</xdr:rowOff>
    </xdr:to>
    <xdr:sp macro="" textlink="">
      <xdr:nvSpPr>
        <xdr:cNvPr id="688" name="円/楕円 687"/>
        <xdr:cNvSpPr/>
      </xdr:nvSpPr>
      <xdr:spPr>
        <a:xfrm>
          <a:off x="22110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113555</xdr:rowOff>
    </xdr:from>
    <xdr:ext cx="469744" cy="259045"/>
    <xdr:sp macro="" textlink="">
      <xdr:nvSpPr>
        <xdr:cNvPr id="689" name="【公民館】&#10;一人当たり面積該当値テキスト"/>
        <xdr:cNvSpPr txBox="1"/>
      </xdr:nvSpPr>
      <xdr:spPr>
        <a:xfrm>
          <a:off x="22250400"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18542</xdr:rowOff>
    </xdr:from>
    <xdr:to>
      <xdr:col>31</xdr:col>
      <xdr:colOff>85725</xdr:colOff>
      <xdr:row>106</xdr:row>
      <xdr:rowOff>120142</xdr:rowOff>
    </xdr:to>
    <xdr:sp macro="" textlink="">
      <xdr:nvSpPr>
        <xdr:cNvPr id="690" name="円/楕円 689"/>
        <xdr:cNvSpPr/>
      </xdr:nvSpPr>
      <xdr:spPr>
        <a:xfrm>
          <a:off x="21272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14478</xdr:rowOff>
    </xdr:from>
    <xdr:to>
      <xdr:col>32</xdr:col>
      <xdr:colOff>187325</xdr:colOff>
      <xdr:row>106</xdr:row>
      <xdr:rowOff>69342</xdr:rowOff>
    </xdr:to>
    <xdr:cxnSp macro="">
      <xdr:nvCxnSpPr>
        <xdr:cNvPr id="691" name="直線コネクタ 690"/>
        <xdr:cNvCxnSpPr/>
      </xdr:nvCxnSpPr>
      <xdr:spPr>
        <a:xfrm flipV="1">
          <a:off x="21323300" y="1818817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92"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111269</xdr:rowOff>
    </xdr:from>
    <xdr:ext cx="469744" cy="259045"/>
    <xdr:sp macro="" textlink="">
      <xdr:nvSpPr>
        <xdr:cNvPr id="693" name="n_1mainValue【公民館】&#10;一人当たり面積"/>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類似団体内平均と比較して有形固定資産減価償却率が高くなっている施設は、</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学校施設、児童館、公民館であり、低くなっている施設は、道路、橋りょう・トンネル、公営住宅、港湾・漁港である。</a:t>
          </a:r>
          <a:endParaRPr lang="ja-JP" altLang="ja-JP" sz="1400">
            <a:effectLst/>
          </a:endParaRPr>
        </a:p>
        <a:p>
          <a:r>
            <a:rPr kumimoji="1" lang="ja-JP" altLang="ja-JP" sz="1100">
              <a:solidFill>
                <a:schemeClr val="dk1"/>
              </a:solidFill>
              <a:effectLst/>
              <a:latin typeface="+mn-lt"/>
              <a:ea typeface="+mn-ea"/>
              <a:cs typeface="+mn-cs"/>
            </a:rPr>
            <a:t>　その中でも、児童館が１００％と有形固定資産減価償却率が大幅に高い状況となっており、今後、公共施設等総合管理計画に基づく個別施設計画を早急に策定し、老朽化対策に取り組んでいく必要がある。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　また、学校施設は、昭和４０年代から５０年代にかけて建設されたものが多く、ほとんどの建物が３０年以上経過しており、老朽化が顕著となっている。一方で、児童・生徒数は、建設当時と比較すると大幅に減少しているため、他施設との複合化や規模縮小などを視野に入れた個別施設計画を早急に策定し、老朽化対策に取り組むとともに適正配置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58057</xdr:rowOff>
    </xdr:from>
    <xdr:to>
      <xdr:col>6</xdr:col>
      <xdr:colOff>561975</xdr:colOff>
      <xdr:row>36</xdr:row>
      <xdr:rowOff>159657</xdr:rowOff>
    </xdr:to>
    <xdr:sp macro="" textlink="">
      <xdr:nvSpPr>
        <xdr:cNvPr id="71" name="円/楕円 70"/>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80934</xdr:rowOff>
    </xdr:from>
    <xdr:ext cx="405111" cy="259045"/>
    <xdr:sp macro="" textlink="">
      <xdr:nvSpPr>
        <xdr:cNvPr id="72" name="【図書館】&#10;有形固定資産減価償却率該当値テキスト"/>
        <xdr:cNvSpPr txBox="1"/>
      </xdr:nvSpPr>
      <xdr:spPr>
        <a:xfrm>
          <a:off x="47244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118473</xdr:rowOff>
    </xdr:from>
    <xdr:to>
      <xdr:col>5</xdr:col>
      <xdr:colOff>409575</xdr:colOff>
      <xdr:row>37</xdr:row>
      <xdr:rowOff>48623</xdr:rowOff>
    </xdr:to>
    <xdr:sp macro="" textlink="">
      <xdr:nvSpPr>
        <xdr:cNvPr id="73" name="円/楕円 72"/>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108857</xdr:rowOff>
    </xdr:from>
    <xdr:to>
      <xdr:col>6</xdr:col>
      <xdr:colOff>511175</xdr:colOff>
      <xdr:row>36</xdr:row>
      <xdr:rowOff>169273</xdr:rowOff>
    </xdr:to>
    <xdr:cxnSp macro="">
      <xdr:nvCxnSpPr>
        <xdr:cNvPr id="74" name="直線コネクタ 73"/>
        <xdr:cNvCxnSpPr/>
      </xdr:nvCxnSpPr>
      <xdr:spPr>
        <a:xfrm flipV="1">
          <a:off x="3797300" y="62810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65150</xdr:rowOff>
    </xdr:from>
    <xdr:ext cx="405111" cy="259045"/>
    <xdr:sp macro="" textlink="">
      <xdr:nvSpPr>
        <xdr:cNvPr id="76" name="n_1mainValue【図書館】&#10;有形固定資産減価償却率"/>
        <xdr:cNvSpPr txBox="1"/>
      </xdr:nvSpPr>
      <xdr:spPr>
        <a:xfrm>
          <a:off x="3582043"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44450</xdr:rowOff>
    </xdr:from>
    <xdr:to>
      <xdr:col>15</xdr:col>
      <xdr:colOff>231775</xdr:colOff>
      <xdr:row>40</xdr:row>
      <xdr:rowOff>146050</xdr:rowOff>
    </xdr:to>
    <xdr:sp macro="" textlink="">
      <xdr:nvSpPr>
        <xdr:cNvPr id="114" name="円/楕円 113"/>
        <xdr:cNvSpPr/>
      </xdr:nvSpPr>
      <xdr:spPr>
        <a:xfrm>
          <a:off x="10426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22877</xdr:rowOff>
    </xdr:from>
    <xdr:ext cx="469744" cy="259045"/>
    <xdr:sp macro="" textlink="">
      <xdr:nvSpPr>
        <xdr:cNvPr id="115" name="【図書館】&#10;一人当たり面積該当値テキスト"/>
        <xdr:cNvSpPr txBox="1"/>
      </xdr:nvSpPr>
      <xdr:spPr>
        <a:xfrm>
          <a:off x="105664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44450</xdr:rowOff>
    </xdr:from>
    <xdr:to>
      <xdr:col>14</xdr:col>
      <xdr:colOff>79375</xdr:colOff>
      <xdr:row>40</xdr:row>
      <xdr:rowOff>146050</xdr:rowOff>
    </xdr:to>
    <xdr:sp macro="" textlink="">
      <xdr:nvSpPr>
        <xdr:cNvPr id="116" name="円/楕円 115"/>
        <xdr:cNvSpPr/>
      </xdr:nvSpPr>
      <xdr:spPr>
        <a:xfrm>
          <a:off x="958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95250</xdr:rowOff>
    </xdr:from>
    <xdr:to>
      <xdr:col>15</xdr:col>
      <xdr:colOff>180975</xdr:colOff>
      <xdr:row>40</xdr:row>
      <xdr:rowOff>95250</xdr:rowOff>
    </xdr:to>
    <xdr:cxnSp macro="">
      <xdr:nvCxnSpPr>
        <xdr:cNvPr id="117" name="直線コネクタ 116"/>
        <xdr:cNvCxnSpPr/>
      </xdr:nvCxnSpPr>
      <xdr:spPr>
        <a:xfrm>
          <a:off x="9639300" y="695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137177</xdr:rowOff>
    </xdr:from>
    <xdr:ext cx="469744" cy="259045"/>
    <xdr:sp macro="" textlink="">
      <xdr:nvSpPr>
        <xdr:cNvPr id="119" name="n_1mainValue【図書館】&#10;一人当たり面積"/>
        <xdr:cNvSpPr txBox="1"/>
      </xdr:nvSpPr>
      <xdr:spPr>
        <a:xfrm>
          <a:off x="93917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9"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71120</xdr:rowOff>
    </xdr:from>
    <xdr:to>
      <xdr:col>6</xdr:col>
      <xdr:colOff>561975</xdr:colOff>
      <xdr:row>63</xdr:row>
      <xdr:rowOff>1270</xdr:rowOff>
    </xdr:to>
    <xdr:sp macro="" textlink="">
      <xdr:nvSpPr>
        <xdr:cNvPr id="157" name="円/楕円 156"/>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157497</xdr:rowOff>
    </xdr:from>
    <xdr:ext cx="405111" cy="259045"/>
    <xdr:sp macro="" textlink="">
      <xdr:nvSpPr>
        <xdr:cNvPr id="158" name="【体育館・プール】&#10;有形固定資産減価償却率該当値テキスト"/>
        <xdr:cNvSpPr txBox="1"/>
      </xdr:nvSpPr>
      <xdr:spPr>
        <a:xfrm>
          <a:off x="4724400" y="1061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162560</xdr:rowOff>
    </xdr:from>
    <xdr:to>
      <xdr:col>5</xdr:col>
      <xdr:colOff>409575</xdr:colOff>
      <xdr:row>63</xdr:row>
      <xdr:rowOff>92710</xdr:rowOff>
    </xdr:to>
    <xdr:sp macro="" textlink="">
      <xdr:nvSpPr>
        <xdr:cNvPr id="159" name="円/楕円 158"/>
        <xdr:cNvSpPr/>
      </xdr:nvSpPr>
      <xdr:spPr>
        <a:xfrm>
          <a:off x="3746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121920</xdr:rowOff>
    </xdr:from>
    <xdr:to>
      <xdr:col>6</xdr:col>
      <xdr:colOff>511175</xdr:colOff>
      <xdr:row>63</xdr:row>
      <xdr:rowOff>41910</xdr:rowOff>
    </xdr:to>
    <xdr:cxnSp macro="">
      <xdr:nvCxnSpPr>
        <xdr:cNvPr id="160" name="直線コネクタ 159"/>
        <xdr:cNvCxnSpPr/>
      </xdr:nvCxnSpPr>
      <xdr:spPr>
        <a:xfrm flipV="1">
          <a:off x="3797300" y="10751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139717</xdr:rowOff>
    </xdr:from>
    <xdr:ext cx="405111" cy="259045"/>
    <xdr:sp macro="" textlink="">
      <xdr:nvSpPr>
        <xdr:cNvPr id="161"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83837</xdr:rowOff>
    </xdr:from>
    <xdr:ext cx="405111" cy="259045"/>
    <xdr:sp macro="" textlink="">
      <xdr:nvSpPr>
        <xdr:cNvPr id="162" name="n_1mainValue【体育館・プール】&#10;有形固定資産減価償却率"/>
        <xdr:cNvSpPr txBox="1"/>
      </xdr:nvSpPr>
      <xdr:spPr>
        <a:xfrm>
          <a:off x="3582043"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19685</xdr:rowOff>
    </xdr:from>
    <xdr:to>
      <xdr:col>15</xdr:col>
      <xdr:colOff>231775</xdr:colOff>
      <xdr:row>60</xdr:row>
      <xdr:rowOff>121285</xdr:rowOff>
    </xdr:to>
    <xdr:sp macro="" textlink="">
      <xdr:nvSpPr>
        <xdr:cNvPr id="199" name="円/楕円 198"/>
        <xdr:cNvSpPr/>
      </xdr:nvSpPr>
      <xdr:spPr>
        <a:xfrm>
          <a:off x="10426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42562</xdr:rowOff>
    </xdr:from>
    <xdr:ext cx="469744" cy="259045"/>
    <xdr:sp macro="" textlink="">
      <xdr:nvSpPr>
        <xdr:cNvPr id="200" name="【体育館・プール】&#10;一人当たり面積該当値テキスト"/>
        <xdr:cNvSpPr txBox="1"/>
      </xdr:nvSpPr>
      <xdr:spPr>
        <a:xfrm>
          <a:off x="10566400"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33020</xdr:rowOff>
    </xdr:from>
    <xdr:to>
      <xdr:col>14</xdr:col>
      <xdr:colOff>79375</xdr:colOff>
      <xdr:row>62</xdr:row>
      <xdr:rowOff>134620</xdr:rowOff>
    </xdr:to>
    <xdr:sp macro="" textlink="">
      <xdr:nvSpPr>
        <xdr:cNvPr id="201" name="円/楕円 200"/>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70485</xdr:rowOff>
    </xdr:from>
    <xdr:to>
      <xdr:col>15</xdr:col>
      <xdr:colOff>180975</xdr:colOff>
      <xdr:row>62</xdr:row>
      <xdr:rowOff>83820</xdr:rowOff>
    </xdr:to>
    <xdr:cxnSp macro="">
      <xdr:nvCxnSpPr>
        <xdr:cNvPr id="202" name="直線コネクタ 201"/>
        <xdr:cNvCxnSpPr/>
      </xdr:nvCxnSpPr>
      <xdr:spPr>
        <a:xfrm flipV="1">
          <a:off x="9639300" y="10357485"/>
          <a:ext cx="8382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125747</xdr:rowOff>
    </xdr:from>
    <xdr:ext cx="469744" cy="259045"/>
    <xdr:sp macro="" textlink="">
      <xdr:nvSpPr>
        <xdr:cNvPr id="204" name="n_1mainValue【体育館・プール】&#10;一人当たり面積"/>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101616</xdr:rowOff>
    </xdr:from>
    <xdr:ext cx="405111" cy="259045"/>
    <xdr:sp macro="" textlink="">
      <xdr:nvSpPr>
        <xdr:cNvPr id="234" name="【福祉施設】&#10;有形固定資産減価償却率平均値テキスト"/>
        <xdr:cNvSpPr txBox="1"/>
      </xdr:nvSpPr>
      <xdr:spPr>
        <a:xfrm>
          <a:off x="47244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42" name="円/楕円 241"/>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129557</xdr:rowOff>
    </xdr:from>
    <xdr:ext cx="405111" cy="259045"/>
    <xdr:sp macro="" textlink="">
      <xdr:nvSpPr>
        <xdr:cNvPr id="243" name="【福祉施設】&#10;有形固定資産減価償却率該当値テキスト"/>
        <xdr:cNvSpPr txBox="1"/>
      </xdr:nvSpPr>
      <xdr:spPr>
        <a:xfrm>
          <a:off x="47244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135889</xdr:rowOff>
    </xdr:from>
    <xdr:to>
      <xdr:col>5</xdr:col>
      <xdr:colOff>409575</xdr:colOff>
      <xdr:row>85</xdr:row>
      <xdr:rowOff>66039</xdr:rowOff>
    </xdr:to>
    <xdr:sp macro="" textlink="">
      <xdr:nvSpPr>
        <xdr:cNvPr id="244" name="円/楕円 243"/>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30480</xdr:rowOff>
    </xdr:from>
    <xdr:to>
      <xdr:col>6</xdr:col>
      <xdr:colOff>511175</xdr:colOff>
      <xdr:row>85</xdr:row>
      <xdr:rowOff>15239</xdr:rowOff>
    </xdr:to>
    <xdr:cxnSp macro="">
      <xdr:nvCxnSpPr>
        <xdr:cNvPr id="245" name="直線コネクタ 244"/>
        <xdr:cNvCxnSpPr/>
      </xdr:nvCxnSpPr>
      <xdr:spPr>
        <a:xfrm flipV="1">
          <a:off x="3797300" y="144322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147338</xdr:rowOff>
    </xdr:from>
    <xdr:ext cx="405111" cy="259045"/>
    <xdr:sp macro="" textlink="">
      <xdr:nvSpPr>
        <xdr:cNvPr id="246"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57166</xdr:rowOff>
    </xdr:from>
    <xdr:ext cx="405111" cy="259045"/>
    <xdr:sp macro="" textlink="">
      <xdr:nvSpPr>
        <xdr:cNvPr id="247" name="n_1mainValue【福祉施設】&#10;有形固定資産減価償却率"/>
        <xdr:cNvSpPr txBox="1"/>
      </xdr:nvSpPr>
      <xdr:spPr>
        <a:xfrm>
          <a:off x="3582043"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78" name="【福祉施設】&#10;一人当たり面積平均値テキスト"/>
        <xdr:cNvSpPr txBox="1"/>
      </xdr:nvSpPr>
      <xdr:spPr>
        <a:xfrm>
          <a:off x="105664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170180</xdr:rowOff>
    </xdr:from>
    <xdr:to>
      <xdr:col>15</xdr:col>
      <xdr:colOff>231775</xdr:colOff>
      <xdr:row>85</xdr:row>
      <xdr:rowOff>100330</xdr:rowOff>
    </xdr:to>
    <xdr:sp macro="" textlink="">
      <xdr:nvSpPr>
        <xdr:cNvPr id="286" name="円/楕円 285"/>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148607</xdr:rowOff>
    </xdr:from>
    <xdr:ext cx="469744" cy="259045"/>
    <xdr:sp macro="" textlink="">
      <xdr:nvSpPr>
        <xdr:cNvPr id="287" name="【福祉施設】&#10;一人当たり面積該当値テキスト"/>
        <xdr:cNvSpPr txBox="1"/>
      </xdr:nvSpPr>
      <xdr:spPr>
        <a:xfrm>
          <a:off x="105664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163649</xdr:rowOff>
    </xdr:from>
    <xdr:to>
      <xdr:col>14</xdr:col>
      <xdr:colOff>79375</xdr:colOff>
      <xdr:row>85</xdr:row>
      <xdr:rowOff>93799</xdr:rowOff>
    </xdr:to>
    <xdr:sp macro="" textlink="">
      <xdr:nvSpPr>
        <xdr:cNvPr id="288" name="円/楕円 287"/>
        <xdr:cNvSpPr/>
      </xdr:nvSpPr>
      <xdr:spPr>
        <a:xfrm>
          <a:off x="9588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42999</xdr:rowOff>
    </xdr:from>
    <xdr:to>
      <xdr:col>15</xdr:col>
      <xdr:colOff>180975</xdr:colOff>
      <xdr:row>85</xdr:row>
      <xdr:rowOff>49530</xdr:rowOff>
    </xdr:to>
    <xdr:cxnSp macro="">
      <xdr:nvCxnSpPr>
        <xdr:cNvPr id="289" name="直線コネクタ 288"/>
        <xdr:cNvCxnSpPr/>
      </xdr:nvCxnSpPr>
      <xdr:spPr>
        <a:xfrm>
          <a:off x="9639300" y="14616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12354</xdr:rowOff>
    </xdr:from>
    <xdr:ext cx="469744" cy="259045"/>
    <xdr:sp macro="" textlink="">
      <xdr:nvSpPr>
        <xdr:cNvPr id="290"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84926</xdr:rowOff>
    </xdr:from>
    <xdr:ext cx="469744" cy="259045"/>
    <xdr:sp macro="" textlink="">
      <xdr:nvSpPr>
        <xdr:cNvPr id="291" name="n_1mainValue【福祉施設】&#10;一人当たり面積"/>
        <xdr:cNvSpPr txBox="1"/>
      </xdr:nvSpPr>
      <xdr:spPr>
        <a:xfrm>
          <a:off x="9391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4" name="フローチャート : 判断 32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64588</xdr:rowOff>
    </xdr:from>
    <xdr:to>
      <xdr:col>6</xdr:col>
      <xdr:colOff>561975</xdr:colOff>
      <xdr:row>103</xdr:row>
      <xdr:rowOff>166188</xdr:rowOff>
    </xdr:to>
    <xdr:sp macro="" textlink="">
      <xdr:nvSpPr>
        <xdr:cNvPr id="330" name="円/楕円 329"/>
        <xdr:cNvSpPr/>
      </xdr:nvSpPr>
      <xdr:spPr>
        <a:xfrm>
          <a:off x="4584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87465</xdr:rowOff>
    </xdr:from>
    <xdr:ext cx="405111" cy="259045"/>
    <xdr:sp macro="" textlink="">
      <xdr:nvSpPr>
        <xdr:cNvPr id="331" name="【市民会館】&#10;有形固定資産減価償却率該当値テキスト"/>
        <xdr:cNvSpPr txBox="1"/>
      </xdr:nvSpPr>
      <xdr:spPr>
        <a:xfrm>
          <a:off x="4724400" y="175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43362</xdr:rowOff>
    </xdr:from>
    <xdr:to>
      <xdr:col>5</xdr:col>
      <xdr:colOff>409575</xdr:colOff>
      <xdr:row>104</xdr:row>
      <xdr:rowOff>144962</xdr:rowOff>
    </xdr:to>
    <xdr:sp macro="" textlink="">
      <xdr:nvSpPr>
        <xdr:cNvPr id="332" name="円/楕円 331"/>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115388</xdr:rowOff>
    </xdr:from>
    <xdr:to>
      <xdr:col>6</xdr:col>
      <xdr:colOff>511175</xdr:colOff>
      <xdr:row>104</xdr:row>
      <xdr:rowOff>94162</xdr:rowOff>
    </xdr:to>
    <xdr:cxnSp macro="">
      <xdr:nvCxnSpPr>
        <xdr:cNvPr id="333" name="直線コネクタ 332"/>
        <xdr:cNvCxnSpPr/>
      </xdr:nvCxnSpPr>
      <xdr:spPr>
        <a:xfrm flipV="1">
          <a:off x="3797300" y="17774738"/>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159856</xdr:rowOff>
    </xdr:from>
    <xdr:ext cx="405111" cy="259045"/>
    <xdr:sp macro="" textlink="">
      <xdr:nvSpPr>
        <xdr:cNvPr id="334"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136089</xdr:rowOff>
    </xdr:from>
    <xdr:ext cx="405111" cy="259045"/>
    <xdr:sp macro="" textlink="">
      <xdr:nvSpPr>
        <xdr:cNvPr id="335" name="n_1mainValue【市民会館】&#10;有形固定資産減価償却率"/>
        <xdr:cNvSpPr txBox="1"/>
      </xdr:nvSpPr>
      <xdr:spPr>
        <a:xfrm>
          <a:off x="3582043"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64"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6" name="フローチャート : 判断 36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72" name="円/楕円 371"/>
        <xdr:cNvSpPr/>
      </xdr:nvSpPr>
      <xdr:spPr>
        <a:xfrm>
          <a:off x="10426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19702</xdr:rowOff>
    </xdr:from>
    <xdr:ext cx="469744" cy="259045"/>
    <xdr:sp macro="" textlink="">
      <xdr:nvSpPr>
        <xdr:cNvPr id="373" name="【市民会館】&#10;一人当たり面積該当値テキスト"/>
        <xdr:cNvSpPr txBox="1"/>
      </xdr:nvSpPr>
      <xdr:spPr>
        <a:xfrm>
          <a:off x="10566400"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13</xdr:col>
      <xdr:colOff>663575</xdr:colOff>
      <xdr:row>103</xdr:row>
      <xdr:rowOff>109220</xdr:rowOff>
    </xdr:from>
    <xdr:to>
      <xdr:col>14</xdr:col>
      <xdr:colOff>79375</xdr:colOff>
      <xdr:row>104</xdr:row>
      <xdr:rowOff>39370</xdr:rowOff>
    </xdr:to>
    <xdr:sp macro="" textlink="">
      <xdr:nvSpPr>
        <xdr:cNvPr id="374" name="円/楕円 373"/>
        <xdr:cNvSpPr/>
      </xdr:nvSpPr>
      <xdr:spPr>
        <a:xfrm>
          <a:off x="9588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103</xdr:row>
      <xdr:rowOff>160020</xdr:rowOff>
    </xdr:from>
    <xdr:to>
      <xdr:col>15</xdr:col>
      <xdr:colOff>180975</xdr:colOff>
      <xdr:row>106</xdr:row>
      <xdr:rowOff>47625</xdr:rowOff>
    </xdr:to>
    <xdr:cxnSp macro="">
      <xdr:nvCxnSpPr>
        <xdr:cNvPr id="375" name="直線コネクタ 374"/>
        <xdr:cNvCxnSpPr/>
      </xdr:nvCxnSpPr>
      <xdr:spPr>
        <a:xfrm>
          <a:off x="9639300" y="17819370"/>
          <a:ext cx="838200" cy="4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38116</xdr:rowOff>
    </xdr:from>
    <xdr:ext cx="469744" cy="259045"/>
    <xdr:sp macro="" textlink="">
      <xdr:nvSpPr>
        <xdr:cNvPr id="37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102</xdr:row>
      <xdr:rowOff>55897</xdr:rowOff>
    </xdr:from>
    <xdr:ext cx="469744" cy="259045"/>
    <xdr:sp macro="" textlink="">
      <xdr:nvSpPr>
        <xdr:cNvPr id="377" name="n_1mainValue【市民会館】&#10;一人当たり面積"/>
        <xdr:cNvSpPr txBox="1"/>
      </xdr:nvSpPr>
      <xdr:spPr>
        <a:xfrm>
          <a:off x="93917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8" name="テキスト ボックス 3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0" name="テキスト ボックス 3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8" name="テキスト ボックス 3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0" name="テキスト ボックス 3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2" name="直線コネクタ 401"/>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3"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4" name="直線コネクタ 403"/>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5"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6" name="直線コネクタ 405"/>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407" name="【一般廃棄物処理施設】&#10;有形固定資産減価償却率平均値テキスト"/>
        <xdr:cNvSpPr txBox="1"/>
      </xdr:nvSpPr>
      <xdr:spPr>
        <a:xfrm>
          <a:off x="164084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8" name="フローチャート : 判断 407"/>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09" name="フローチャート : 判断 408"/>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126365</xdr:rowOff>
    </xdr:from>
    <xdr:to>
      <xdr:col>23</xdr:col>
      <xdr:colOff>568325</xdr:colOff>
      <xdr:row>39</xdr:row>
      <xdr:rowOff>56515</xdr:rowOff>
    </xdr:to>
    <xdr:sp macro="" textlink="">
      <xdr:nvSpPr>
        <xdr:cNvPr id="415" name="円/楕円 414"/>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104792</xdr:rowOff>
    </xdr:from>
    <xdr:ext cx="405111" cy="259045"/>
    <xdr:sp macro="" textlink="">
      <xdr:nvSpPr>
        <xdr:cNvPr id="416" name="【一般廃棄物処理施設】&#10;有形固定資産減価償却率該当値テキスト"/>
        <xdr:cNvSpPr txBox="1"/>
      </xdr:nvSpPr>
      <xdr:spPr>
        <a:xfrm>
          <a:off x="164084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124460</xdr:rowOff>
    </xdr:from>
    <xdr:to>
      <xdr:col>22</xdr:col>
      <xdr:colOff>415925</xdr:colOff>
      <xdr:row>36</xdr:row>
      <xdr:rowOff>54610</xdr:rowOff>
    </xdr:to>
    <xdr:sp macro="" textlink="">
      <xdr:nvSpPr>
        <xdr:cNvPr id="417" name="円/楕円 416"/>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3810</xdr:rowOff>
    </xdr:from>
    <xdr:to>
      <xdr:col>23</xdr:col>
      <xdr:colOff>517525</xdr:colOff>
      <xdr:row>39</xdr:row>
      <xdr:rowOff>5715</xdr:rowOff>
    </xdr:to>
    <xdr:cxnSp macro="">
      <xdr:nvCxnSpPr>
        <xdr:cNvPr id="418" name="直線コネクタ 417"/>
        <xdr:cNvCxnSpPr/>
      </xdr:nvCxnSpPr>
      <xdr:spPr>
        <a:xfrm>
          <a:off x="15481300" y="6176010"/>
          <a:ext cx="8382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45737</xdr:rowOff>
    </xdr:from>
    <xdr:ext cx="405111" cy="259045"/>
    <xdr:sp macro="" textlink="">
      <xdr:nvSpPr>
        <xdr:cNvPr id="419"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71137</xdr:rowOff>
    </xdr:from>
    <xdr:ext cx="405111" cy="259045"/>
    <xdr:sp macro="" textlink="">
      <xdr:nvSpPr>
        <xdr:cNvPr id="420" name="n_1mainValue【一般廃棄物処理施設】&#10;有形固定資産減価償却率"/>
        <xdr:cNvSpPr txBox="1"/>
      </xdr:nvSpPr>
      <xdr:spPr>
        <a:xfrm>
          <a:off x="15266043"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2" name="直線コネクタ 441"/>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3"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4" name="直線コネクタ 443"/>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5"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6" name="直線コネクタ 445"/>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47"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8" name="フローチャート : 判断 447"/>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49" name="フローチャート : 判断 448"/>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80081</xdr:rowOff>
    </xdr:from>
    <xdr:to>
      <xdr:col>32</xdr:col>
      <xdr:colOff>238125</xdr:colOff>
      <xdr:row>42</xdr:row>
      <xdr:rowOff>10231</xdr:rowOff>
    </xdr:to>
    <xdr:sp macro="" textlink="">
      <xdr:nvSpPr>
        <xdr:cNvPr id="455" name="円/楕円 454"/>
        <xdr:cNvSpPr/>
      </xdr:nvSpPr>
      <xdr:spPr>
        <a:xfrm>
          <a:off x="22110700" y="71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166458</xdr:rowOff>
    </xdr:from>
    <xdr:ext cx="469744" cy="259045"/>
    <xdr:sp macro="" textlink="">
      <xdr:nvSpPr>
        <xdr:cNvPr id="456" name="【一般廃棄物処理施設】&#10;一人当たり有形固定資産（償却資産）額該当値テキスト"/>
        <xdr:cNvSpPr txBox="1"/>
      </xdr:nvSpPr>
      <xdr:spPr>
        <a:xfrm>
          <a:off x="22250400" y="702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71490</xdr:rowOff>
    </xdr:from>
    <xdr:to>
      <xdr:col>31</xdr:col>
      <xdr:colOff>85725</xdr:colOff>
      <xdr:row>42</xdr:row>
      <xdr:rowOff>1640</xdr:rowOff>
    </xdr:to>
    <xdr:sp macro="" textlink="">
      <xdr:nvSpPr>
        <xdr:cNvPr id="457" name="円/楕円 456"/>
        <xdr:cNvSpPr/>
      </xdr:nvSpPr>
      <xdr:spPr>
        <a:xfrm>
          <a:off x="21272500" y="71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122290</xdr:rowOff>
    </xdr:from>
    <xdr:to>
      <xdr:col>32</xdr:col>
      <xdr:colOff>187325</xdr:colOff>
      <xdr:row>41</xdr:row>
      <xdr:rowOff>130881</xdr:rowOff>
    </xdr:to>
    <xdr:cxnSp macro="">
      <xdr:nvCxnSpPr>
        <xdr:cNvPr id="458" name="直線コネクタ 457"/>
        <xdr:cNvCxnSpPr/>
      </xdr:nvCxnSpPr>
      <xdr:spPr>
        <a:xfrm>
          <a:off x="21323300" y="7151740"/>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32800</xdr:rowOff>
    </xdr:from>
    <xdr:ext cx="534377" cy="259045"/>
    <xdr:sp macro="" textlink="">
      <xdr:nvSpPr>
        <xdr:cNvPr id="459"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164217</xdr:rowOff>
    </xdr:from>
    <xdr:ext cx="469744" cy="259045"/>
    <xdr:sp macro="" textlink="">
      <xdr:nvSpPr>
        <xdr:cNvPr id="460" name="n_1mainValue【一般廃棄物処理施設】&#10;一人当たり有形固定資産（償却資産）額"/>
        <xdr:cNvSpPr txBox="1"/>
      </xdr:nvSpPr>
      <xdr:spPr>
        <a:xfrm>
          <a:off x="21075727" y="71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122465</xdr:rowOff>
    </xdr:from>
    <xdr:to>
      <xdr:col>23</xdr:col>
      <xdr:colOff>516889</xdr:colOff>
      <xdr:row>63</xdr:row>
      <xdr:rowOff>34290</xdr:rowOff>
    </xdr:to>
    <xdr:cxnSp macro="">
      <xdr:nvCxnSpPr>
        <xdr:cNvPr id="487" name="直線コネクタ 486"/>
        <xdr:cNvCxnSpPr/>
      </xdr:nvCxnSpPr>
      <xdr:spPr>
        <a:xfrm flipV="1">
          <a:off x="16318864" y="9552215"/>
          <a:ext cx="0" cy="1283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38117</xdr:rowOff>
    </xdr:from>
    <xdr:ext cx="405111" cy="259045"/>
    <xdr:sp macro="" textlink="">
      <xdr:nvSpPr>
        <xdr:cNvPr id="488" name="【保健センター・保健所】&#10;有形固定資産減価償却率最小値テキスト"/>
        <xdr:cNvSpPr txBox="1"/>
      </xdr:nvSpPr>
      <xdr:spPr>
        <a:xfrm>
          <a:off x="16408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63</xdr:row>
      <xdr:rowOff>34290</xdr:rowOff>
    </xdr:from>
    <xdr:to>
      <xdr:col>23</xdr:col>
      <xdr:colOff>606425</xdr:colOff>
      <xdr:row>63</xdr:row>
      <xdr:rowOff>34290</xdr:rowOff>
    </xdr:to>
    <xdr:cxnSp macro="">
      <xdr:nvCxnSpPr>
        <xdr:cNvPr id="489" name="直線コネクタ 488"/>
        <xdr:cNvCxnSpPr/>
      </xdr:nvCxnSpPr>
      <xdr:spPr>
        <a:xfrm>
          <a:off x="16230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69142</xdr:rowOff>
    </xdr:from>
    <xdr:ext cx="405111" cy="259045"/>
    <xdr:sp macro="" textlink="">
      <xdr:nvSpPr>
        <xdr:cNvPr id="490" name="【保健センター・保健所】&#10;有形固定資産減価償却率最大値テキスト"/>
        <xdr:cNvSpPr txBox="1"/>
      </xdr:nvSpPr>
      <xdr:spPr>
        <a:xfrm>
          <a:off x="16408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55</xdr:row>
      <xdr:rowOff>122465</xdr:rowOff>
    </xdr:from>
    <xdr:to>
      <xdr:col>23</xdr:col>
      <xdr:colOff>606425</xdr:colOff>
      <xdr:row>55</xdr:row>
      <xdr:rowOff>122465</xdr:rowOff>
    </xdr:to>
    <xdr:cxnSp macro="">
      <xdr:nvCxnSpPr>
        <xdr:cNvPr id="491" name="直線コネクタ 490"/>
        <xdr:cNvCxnSpPr/>
      </xdr:nvCxnSpPr>
      <xdr:spPr>
        <a:xfrm>
          <a:off x="16230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53720</xdr:rowOff>
    </xdr:from>
    <xdr:ext cx="405111" cy="259045"/>
    <xdr:sp macro="" textlink="">
      <xdr:nvSpPr>
        <xdr:cNvPr id="492" name="【保健センター・保健所】&#10;有形固定資産減価償却率平均値テキスト"/>
        <xdr:cNvSpPr txBox="1"/>
      </xdr:nvSpPr>
      <xdr:spPr>
        <a:xfrm>
          <a:off x="16408400" y="1016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30843</xdr:rowOff>
    </xdr:from>
    <xdr:to>
      <xdr:col>23</xdr:col>
      <xdr:colOff>568325</xdr:colOff>
      <xdr:row>60</xdr:row>
      <xdr:rowOff>132443</xdr:rowOff>
    </xdr:to>
    <xdr:sp macro="" textlink="">
      <xdr:nvSpPr>
        <xdr:cNvPr id="493" name="フローチャート : 判断 49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17780</xdr:rowOff>
    </xdr:from>
    <xdr:to>
      <xdr:col>22</xdr:col>
      <xdr:colOff>415925</xdr:colOff>
      <xdr:row>60</xdr:row>
      <xdr:rowOff>119380</xdr:rowOff>
    </xdr:to>
    <xdr:sp macro="" textlink="">
      <xdr:nvSpPr>
        <xdr:cNvPr id="494" name="フローチャート : 判断 49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43906</xdr:rowOff>
    </xdr:from>
    <xdr:to>
      <xdr:col>23</xdr:col>
      <xdr:colOff>568325</xdr:colOff>
      <xdr:row>62</xdr:row>
      <xdr:rowOff>145506</xdr:rowOff>
    </xdr:to>
    <xdr:sp macro="" textlink="">
      <xdr:nvSpPr>
        <xdr:cNvPr id="500" name="円/楕円 499"/>
        <xdr:cNvSpPr/>
      </xdr:nvSpPr>
      <xdr:spPr>
        <a:xfrm>
          <a:off x="16268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130283</xdr:rowOff>
    </xdr:from>
    <xdr:ext cx="405111" cy="259045"/>
    <xdr:sp macro="" textlink="">
      <xdr:nvSpPr>
        <xdr:cNvPr id="501" name="【保健センター・保健所】&#10;有形固定資産減価償却率該当値テキスト"/>
        <xdr:cNvSpPr txBox="1"/>
      </xdr:nvSpPr>
      <xdr:spPr>
        <a:xfrm>
          <a:off x="16408400" y="10588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16147</xdr:rowOff>
    </xdr:from>
    <xdr:to>
      <xdr:col>22</xdr:col>
      <xdr:colOff>415925</xdr:colOff>
      <xdr:row>63</xdr:row>
      <xdr:rowOff>117747</xdr:rowOff>
    </xdr:to>
    <xdr:sp macro="" textlink="">
      <xdr:nvSpPr>
        <xdr:cNvPr id="502" name="円/楕円 501"/>
        <xdr:cNvSpPr/>
      </xdr:nvSpPr>
      <xdr:spPr>
        <a:xfrm>
          <a:off x="15430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94706</xdr:rowOff>
    </xdr:from>
    <xdr:to>
      <xdr:col>23</xdr:col>
      <xdr:colOff>517525</xdr:colOff>
      <xdr:row>63</xdr:row>
      <xdr:rowOff>66947</xdr:rowOff>
    </xdr:to>
    <xdr:cxnSp macro="">
      <xdr:nvCxnSpPr>
        <xdr:cNvPr id="503" name="直線コネクタ 502"/>
        <xdr:cNvCxnSpPr/>
      </xdr:nvCxnSpPr>
      <xdr:spPr>
        <a:xfrm flipV="1">
          <a:off x="15481300" y="1072460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135907</xdr:rowOff>
    </xdr:from>
    <xdr:ext cx="405111" cy="259045"/>
    <xdr:sp macro="" textlink="">
      <xdr:nvSpPr>
        <xdr:cNvPr id="504" name="n_1aveValue【保健センター・保健所】&#10;有形固定資産減価償却率"/>
        <xdr:cNvSpPr txBox="1"/>
      </xdr:nvSpPr>
      <xdr:spPr>
        <a:xfrm>
          <a:off x="15266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108874</xdr:rowOff>
    </xdr:from>
    <xdr:ext cx="405111" cy="259045"/>
    <xdr:sp macro="" textlink="">
      <xdr:nvSpPr>
        <xdr:cNvPr id="505" name="n_1main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6" name="直線コネクタ 5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7" name="テキスト ボックス 5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8" name="直線コネクタ 5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9" name="テキスト ボックス 5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0" name="直線コネクタ 5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1" name="テキスト ボックス 5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2" name="直線コネクタ 5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3" name="テキスト ボックス 5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4" name="直線コネクタ 5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5" name="テキスト ボックス 5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6" name="直線コネクタ 5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7" name="テキスト ボックス 5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8" name="直線コネクタ 5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9" name="テキスト ボックス 5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31" name="直線コネクタ 53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3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33" name="直線コネクタ 53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3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35" name="直線コネクタ 53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536"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37" name="フローチャート : 判断 53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38" name="フローチャート : 判断 53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71665</xdr:rowOff>
    </xdr:from>
    <xdr:to>
      <xdr:col>32</xdr:col>
      <xdr:colOff>238125</xdr:colOff>
      <xdr:row>62</xdr:row>
      <xdr:rowOff>1815</xdr:rowOff>
    </xdr:to>
    <xdr:sp macro="" textlink="">
      <xdr:nvSpPr>
        <xdr:cNvPr id="544" name="円/楕円 543"/>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50092</xdr:rowOff>
    </xdr:from>
    <xdr:ext cx="469744" cy="259045"/>
    <xdr:sp macro="" textlink="">
      <xdr:nvSpPr>
        <xdr:cNvPr id="545" name="【保健センター・保健所】&#10;一人当たり面積該当値テキスト"/>
        <xdr:cNvSpPr txBox="1"/>
      </xdr:nvSpPr>
      <xdr:spPr>
        <a:xfrm>
          <a:off x="22250400"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71665</xdr:rowOff>
    </xdr:from>
    <xdr:to>
      <xdr:col>31</xdr:col>
      <xdr:colOff>85725</xdr:colOff>
      <xdr:row>62</xdr:row>
      <xdr:rowOff>1815</xdr:rowOff>
    </xdr:to>
    <xdr:sp macro="" textlink="">
      <xdr:nvSpPr>
        <xdr:cNvPr id="546" name="円/楕円 545"/>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122465</xdr:rowOff>
    </xdr:from>
    <xdr:to>
      <xdr:col>32</xdr:col>
      <xdr:colOff>187325</xdr:colOff>
      <xdr:row>61</xdr:row>
      <xdr:rowOff>122465</xdr:rowOff>
    </xdr:to>
    <xdr:cxnSp macro="">
      <xdr:nvCxnSpPr>
        <xdr:cNvPr id="547" name="直線コネクタ 546"/>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54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164392</xdr:rowOff>
    </xdr:from>
    <xdr:ext cx="469744" cy="259045"/>
    <xdr:sp macro="" textlink="">
      <xdr:nvSpPr>
        <xdr:cNvPr id="549" name="n_1main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7" name="正方形/長方形 5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8" name="テキスト ボックス 5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9" name="直線コネクタ 5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61" name="テキスト ボックス 56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9" name="テキスト ボックス 56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73" name="直線コネクタ 57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7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75" name="直線コネクタ 57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7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77" name="直線コネクタ 57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7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79" name="フローチャート : 判断 57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80" name="フローチャート : 判断 57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1" name="テキスト ボックス 5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2" name="テキスト ボックス 5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3" name="テキスト ボックス 5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4" name="テキスト ボックス 5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5" name="テキスト ボックス 5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65405</xdr:rowOff>
    </xdr:from>
    <xdr:to>
      <xdr:col>23</xdr:col>
      <xdr:colOff>568325</xdr:colOff>
      <xdr:row>78</xdr:row>
      <xdr:rowOff>167005</xdr:rowOff>
    </xdr:to>
    <xdr:sp macro="" textlink="">
      <xdr:nvSpPr>
        <xdr:cNvPr id="586" name="円/楕円 585"/>
        <xdr:cNvSpPr/>
      </xdr:nvSpPr>
      <xdr:spPr>
        <a:xfrm>
          <a:off x="162687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151782</xdr:rowOff>
    </xdr:from>
    <xdr:ext cx="405111" cy="259045"/>
    <xdr:sp macro="" textlink="">
      <xdr:nvSpPr>
        <xdr:cNvPr id="587" name="【消防施設】&#10;有形固定資産減価償却率該当値テキスト"/>
        <xdr:cNvSpPr txBox="1"/>
      </xdr:nvSpPr>
      <xdr:spPr>
        <a:xfrm>
          <a:off x="16408400" y="1335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61595</xdr:rowOff>
    </xdr:from>
    <xdr:to>
      <xdr:col>22</xdr:col>
      <xdr:colOff>415925</xdr:colOff>
      <xdr:row>79</xdr:row>
      <xdr:rowOff>163195</xdr:rowOff>
    </xdr:to>
    <xdr:sp macro="" textlink="">
      <xdr:nvSpPr>
        <xdr:cNvPr id="588" name="円/楕円 587"/>
        <xdr:cNvSpPr/>
      </xdr:nvSpPr>
      <xdr:spPr>
        <a:xfrm>
          <a:off x="15430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116205</xdr:rowOff>
    </xdr:from>
    <xdr:to>
      <xdr:col>23</xdr:col>
      <xdr:colOff>517525</xdr:colOff>
      <xdr:row>79</xdr:row>
      <xdr:rowOff>112395</xdr:rowOff>
    </xdr:to>
    <xdr:cxnSp macro="">
      <xdr:nvCxnSpPr>
        <xdr:cNvPr id="589" name="直線コネクタ 588"/>
        <xdr:cNvCxnSpPr/>
      </xdr:nvCxnSpPr>
      <xdr:spPr>
        <a:xfrm flipV="1">
          <a:off x="15481300" y="13489305"/>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90"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8272</xdr:rowOff>
    </xdr:from>
    <xdr:ext cx="405111" cy="259045"/>
    <xdr:sp macro="" textlink="">
      <xdr:nvSpPr>
        <xdr:cNvPr id="591" name="n_1mainValue【消防施設】&#10;有形固定資産減価償却率"/>
        <xdr:cNvSpPr txBox="1"/>
      </xdr:nvSpPr>
      <xdr:spPr>
        <a:xfrm>
          <a:off x="15266043"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2" name="直線コネクタ 60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3" name="テキスト ボックス 60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4" name="直線コネクタ 60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5" name="テキスト ボックス 60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6" name="直線コネクタ 60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7" name="テキスト ボックス 60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8" name="直線コネクタ 60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9" name="テキスト ボックス 60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10" name="直線コネクタ 60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11" name="テキスト ボックス 61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2" name="直線コネクタ 61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3" name="テキスト ボックス 61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617" name="直線コネクタ 616"/>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618"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619" name="直線コネクタ 618"/>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620"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621" name="直線コネクタ 620"/>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622"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623" name="フローチャート : 判断 622"/>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624" name="フローチャート : 判断 623"/>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15058</xdr:rowOff>
    </xdr:from>
    <xdr:to>
      <xdr:col>32</xdr:col>
      <xdr:colOff>238125</xdr:colOff>
      <xdr:row>85</xdr:row>
      <xdr:rowOff>116658</xdr:rowOff>
    </xdr:to>
    <xdr:sp macro="" textlink="">
      <xdr:nvSpPr>
        <xdr:cNvPr id="630" name="円/楕円 629"/>
        <xdr:cNvSpPr/>
      </xdr:nvSpPr>
      <xdr:spPr>
        <a:xfrm>
          <a:off x="22110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101435</xdr:rowOff>
    </xdr:from>
    <xdr:ext cx="469744" cy="259045"/>
    <xdr:sp macro="" textlink="">
      <xdr:nvSpPr>
        <xdr:cNvPr id="631" name="【消防施設】&#10;一人当たり面積該当値テキスト"/>
        <xdr:cNvSpPr txBox="1"/>
      </xdr:nvSpPr>
      <xdr:spPr>
        <a:xfrm>
          <a:off x="22250400" y="1450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632" name="円/楕円 63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65858</xdr:rowOff>
    </xdr:from>
    <xdr:to>
      <xdr:col>32</xdr:col>
      <xdr:colOff>187325</xdr:colOff>
      <xdr:row>85</xdr:row>
      <xdr:rowOff>72389</xdr:rowOff>
    </xdr:to>
    <xdr:cxnSp macro="">
      <xdr:nvCxnSpPr>
        <xdr:cNvPr id="633" name="直線コネクタ 632"/>
        <xdr:cNvCxnSpPr/>
      </xdr:nvCxnSpPr>
      <xdr:spPr>
        <a:xfrm flipV="1">
          <a:off x="21323300" y="146391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634"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635"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47" name="テキスト ボックス 6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59" name="直線コネクタ 65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6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61" name="直線コネクタ 66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6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63" name="直線コネクタ 66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6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65" name="フローチャート : 判断 66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66" name="フローチャート : 判断 66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67311</xdr:rowOff>
    </xdr:from>
    <xdr:to>
      <xdr:col>23</xdr:col>
      <xdr:colOff>568325</xdr:colOff>
      <xdr:row>99</xdr:row>
      <xdr:rowOff>168911</xdr:rowOff>
    </xdr:to>
    <xdr:sp macro="" textlink="">
      <xdr:nvSpPr>
        <xdr:cNvPr id="672" name="円/楕円 671"/>
        <xdr:cNvSpPr/>
      </xdr:nvSpPr>
      <xdr:spPr>
        <a:xfrm>
          <a:off x="162687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98</xdr:row>
      <xdr:rowOff>153688</xdr:rowOff>
    </xdr:from>
    <xdr:ext cx="405111" cy="259045"/>
    <xdr:sp macro="" textlink="">
      <xdr:nvSpPr>
        <xdr:cNvPr id="673" name="【庁舎】&#10;有形固定資産減価償却率該当値テキスト"/>
        <xdr:cNvSpPr txBox="1"/>
      </xdr:nvSpPr>
      <xdr:spPr>
        <a:xfrm>
          <a:off x="16408400" y="1695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124461</xdr:rowOff>
    </xdr:from>
    <xdr:to>
      <xdr:col>22</xdr:col>
      <xdr:colOff>415925</xdr:colOff>
      <xdr:row>100</xdr:row>
      <xdr:rowOff>54611</xdr:rowOff>
    </xdr:to>
    <xdr:sp macro="" textlink="">
      <xdr:nvSpPr>
        <xdr:cNvPr id="674" name="円/楕円 673"/>
        <xdr:cNvSpPr/>
      </xdr:nvSpPr>
      <xdr:spPr>
        <a:xfrm>
          <a:off x="15430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99</xdr:row>
      <xdr:rowOff>118111</xdr:rowOff>
    </xdr:from>
    <xdr:to>
      <xdr:col>23</xdr:col>
      <xdr:colOff>517525</xdr:colOff>
      <xdr:row>100</xdr:row>
      <xdr:rowOff>3811</xdr:rowOff>
    </xdr:to>
    <xdr:cxnSp macro="">
      <xdr:nvCxnSpPr>
        <xdr:cNvPr id="675" name="直線コネクタ 674"/>
        <xdr:cNvCxnSpPr/>
      </xdr:nvCxnSpPr>
      <xdr:spPr>
        <a:xfrm flipV="1">
          <a:off x="15481300" y="170916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676"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71138</xdr:rowOff>
    </xdr:from>
    <xdr:ext cx="405111" cy="259045"/>
    <xdr:sp macro="" textlink="">
      <xdr:nvSpPr>
        <xdr:cNvPr id="677" name="n_1mainValue【庁舎】&#10;有形固定資産減価償却率"/>
        <xdr:cNvSpPr txBox="1"/>
      </xdr:nvSpPr>
      <xdr:spPr>
        <a:xfrm>
          <a:off x="15266043"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8" name="テキスト ボックス 6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9" name="直線コネクタ 6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90" name="テキスト ボックス 6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1" name="直線コネクタ 6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2" name="テキスト ボックス 6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3" name="直線コネクタ 6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4" name="テキスト ボックス 6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5" name="直線コネクタ 6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6" name="テキスト ボックス 6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7" name="直線コネクタ 6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8" name="テキスト ボックス 6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702" name="直線コネクタ 701"/>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703"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704" name="直線コネクタ 703"/>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70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706" name="直線コネクタ 70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707"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708" name="フローチャート : 判断 707"/>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709" name="フローチャート : 判断 708"/>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10" name="テキスト ボックス 7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1" name="テキスト ボックス 7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2" name="テキスト ボックス 7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3" name="テキスト ボックス 7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4" name="テキスト ボックス 7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86361</xdr:rowOff>
    </xdr:from>
    <xdr:to>
      <xdr:col>32</xdr:col>
      <xdr:colOff>238125</xdr:colOff>
      <xdr:row>107</xdr:row>
      <xdr:rowOff>16511</xdr:rowOff>
    </xdr:to>
    <xdr:sp macro="" textlink="">
      <xdr:nvSpPr>
        <xdr:cNvPr id="715" name="円/楕円 714"/>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64788</xdr:rowOff>
    </xdr:from>
    <xdr:ext cx="469744" cy="259045"/>
    <xdr:sp macro="" textlink="">
      <xdr:nvSpPr>
        <xdr:cNvPr id="716" name="【庁舎】&#10;一人当たり面積該当値テキスト"/>
        <xdr:cNvSpPr txBox="1"/>
      </xdr:nvSpPr>
      <xdr:spPr>
        <a:xfrm>
          <a:off x="222504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93980</xdr:rowOff>
    </xdr:from>
    <xdr:to>
      <xdr:col>31</xdr:col>
      <xdr:colOff>85725</xdr:colOff>
      <xdr:row>107</xdr:row>
      <xdr:rowOff>24130</xdr:rowOff>
    </xdr:to>
    <xdr:sp macro="" textlink="">
      <xdr:nvSpPr>
        <xdr:cNvPr id="717" name="円/楕円 716"/>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137161</xdr:rowOff>
    </xdr:from>
    <xdr:to>
      <xdr:col>32</xdr:col>
      <xdr:colOff>187325</xdr:colOff>
      <xdr:row>106</xdr:row>
      <xdr:rowOff>144780</xdr:rowOff>
    </xdr:to>
    <xdr:cxnSp macro="">
      <xdr:nvCxnSpPr>
        <xdr:cNvPr id="718" name="直線コネクタ 717"/>
        <xdr:cNvCxnSpPr/>
      </xdr:nvCxnSpPr>
      <xdr:spPr>
        <a:xfrm flipV="1">
          <a:off x="21323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719"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15257</xdr:rowOff>
    </xdr:from>
    <xdr:ext cx="469744" cy="259045"/>
    <xdr:sp macro="" textlink="">
      <xdr:nvSpPr>
        <xdr:cNvPr id="720"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有形固定資産減価償却率が高くなっている施設は、図書館、市民会館、消防施設、庁舎であり、低くなっている施設は、体育館・プール、福祉施設、一般廃棄物処理施設、保健センターとなってる。</a:t>
          </a:r>
          <a:endParaRPr lang="ja-JP" altLang="ja-JP" sz="1400">
            <a:effectLst/>
          </a:endParaRPr>
        </a:p>
        <a:p>
          <a:r>
            <a:rPr kumimoji="1" lang="ja-JP" altLang="ja-JP" sz="1100">
              <a:solidFill>
                <a:schemeClr val="dk1"/>
              </a:solidFill>
              <a:effectLst/>
              <a:latin typeface="+mn-lt"/>
              <a:ea typeface="+mn-ea"/>
              <a:cs typeface="+mn-cs"/>
            </a:rPr>
            <a:t>　一般廃棄物処理施設については、老朽化していたし尿処理施設「浄化苑」を平成２６年度から平成２８年度までの３か年事業により新しく汚泥再生処理センター「前浜クリーン館」として建設したため、有形固定資産減価償却率及び一人当たり有形固定資産（償却資産）額は改善した。</a:t>
          </a:r>
          <a:endParaRPr lang="ja-JP" altLang="ja-JP" sz="1400">
            <a:effectLst/>
          </a:endParaRPr>
        </a:p>
        <a:p>
          <a:r>
            <a:rPr kumimoji="1" lang="ja-JP" altLang="ja-JP" sz="1100">
              <a:solidFill>
                <a:schemeClr val="dk1"/>
              </a:solidFill>
              <a:effectLst/>
              <a:latin typeface="+mn-lt"/>
              <a:ea typeface="+mn-ea"/>
              <a:cs typeface="+mn-cs"/>
            </a:rPr>
            <a:t>　庁舎については、本庁舎の本館が昭和２７年、新館が昭和４６年、別館が平成４年に建設されており、現在、老朽化に伴う新庁舎の建設事業（平成３１年度完成予定）に取り組んでいるところである。</a:t>
          </a:r>
          <a:endParaRPr lang="ja-JP" altLang="ja-JP" sz="1400">
            <a:effectLst/>
          </a:endParaRPr>
        </a:p>
        <a:p>
          <a:r>
            <a:rPr kumimoji="1" lang="ja-JP" altLang="ja-JP" sz="1100">
              <a:solidFill>
                <a:schemeClr val="dk1"/>
              </a:solidFill>
              <a:effectLst/>
              <a:latin typeface="+mn-lt"/>
              <a:ea typeface="+mn-ea"/>
              <a:cs typeface="+mn-cs"/>
            </a:rPr>
            <a:t>　その他の公共施設についても、平成２８年度に策定した公共施設等総合管理計画に基づく個別施設計画を早急に策定し、老朽化した施設の更新・統廃合・長寿命化などを計画的に行い施設の適正配置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本市の指数は、全国平均よりも０．０８ポイント低く、長崎県平均よりも０．０４ポイント、類似団体内平均よりも０．０３ポイント高い水準にある。</a:t>
          </a:r>
        </a:p>
        <a:p>
          <a:r>
            <a:rPr lang="ja-JP" altLang="en-US" sz="1100">
              <a:solidFill>
                <a:schemeClr val="dk1"/>
              </a:solidFill>
              <a:effectLst/>
              <a:latin typeface="+mn-lt"/>
              <a:ea typeface="+mn-ea"/>
              <a:cs typeface="+mn-cs"/>
            </a:rPr>
            <a:t>　本市の</a:t>
          </a:r>
          <a:r>
            <a:rPr lang="ja-JP" altLang="ja-JP" sz="1100">
              <a:solidFill>
                <a:schemeClr val="dk1"/>
              </a:solidFill>
              <a:effectLst/>
              <a:latin typeface="+mn-lt"/>
              <a:ea typeface="+mn-ea"/>
              <a:cs typeface="+mn-cs"/>
            </a:rPr>
            <a:t>財政力指数は昨年度同率の０．４２であるが単年度（Ｈ</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0.42</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0.42</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0.43</a:t>
          </a:r>
          <a:r>
            <a:rPr lang="ja-JP" altLang="ja-JP" sz="1100">
              <a:solidFill>
                <a:schemeClr val="dk1"/>
              </a:solidFill>
              <a:effectLst/>
              <a:latin typeface="+mn-lt"/>
              <a:ea typeface="+mn-ea"/>
              <a:cs typeface="+mn-cs"/>
            </a:rPr>
            <a:t>）で比較すると０．０１ポイント上がっている。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その要因は、臨時財政対策債振替相当額の減などで分母の基準財政需要額は増加したものの、税率引き上げに伴う地方消費税交付金の増などで分子の基準財政収入額がこれ以上に増加したためである。</a:t>
          </a:r>
        </a:p>
        <a:p>
          <a:r>
            <a:rPr lang="ja-JP" altLang="ja-JP" sz="1100">
              <a:solidFill>
                <a:schemeClr val="dk1"/>
              </a:solidFill>
              <a:effectLst/>
              <a:latin typeface="+mn-lt"/>
              <a:ea typeface="+mn-ea"/>
              <a:cs typeface="+mn-cs"/>
            </a:rPr>
            <a:t>　今後も徴税体制の強化などによる歳入の確保と、事務事業の見直しなどの歳出削減に努める。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94" name="テキスト ボックス 93"/>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latin typeface="ＭＳ Ｐゴシック"/>
            </a:rPr>
            <a:t>分子の経常経費充当一般財源は、人件費や物件費、補助費等の減に伴い減額（△２３４百万円）したが、地方交付税や地方消費税交付金、臨時財政対策債など分母の経常一般財源等がそれ以上に減額（△３５７百万円）したため、経常収支比率は０．７ポイント悪化した。</a:t>
          </a:r>
        </a:p>
        <a:p>
          <a:r>
            <a:rPr kumimoji="1" lang="ja-JP" altLang="en-US" sz="1050">
              <a:latin typeface="ＭＳ Ｐゴシック"/>
            </a:rPr>
            <a:t>　しかし、県平均よりも０．６ポイント、類似団体内平均よりも０．７ポイント高く、類似団体順位も中位に位置している。</a:t>
          </a:r>
        </a:p>
        <a:p>
          <a:r>
            <a:rPr kumimoji="1" lang="ja-JP" altLang="en-US" sz="1050">
              <a:latin typeface="ＭＳ Ｐゴシック"/>
            </a:rPr>
            <a:t>　地方交付税などの財源が減少している中、扶助費や繰出金が年々増加しており今後の対応としては、増加傾向にある扶助費の削減を念頭におきながら、行政改革を引き続き推進し、民間委託の推進、定員管理の適正化など、経常経費のさらなる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1270</xdr:rowOff>
    </xdr:to>
    <xdr:cxnSp macro="">
      <xdr:nvCxnSpPr>
        <xdr:cNvPr id="133" name="直線コネクタ 132"/>
        <xdr:cNvCxnSpPr/>
      </xdr:nvCxnSpPr>
      <xdr:spPr>
        <a:xfrm>
          <a:off x="4114800" y="102641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148590</xdr:rowOff>
    </xdr:from>
    <xdr:to>
      <xdr:col>6</xdr:col>
      <xdr:colOff>0</xdr:colOff>
      <xdr:row>60</xdr:row>
      <xdr:rowOff>101237</xdr:rowOff>
    </xdr:to>
    <xdr:cxnSp macro="">
      <xdr:nvCxnSpPr>
        <xdr:cNvPr id="136" name="直線コネクタ 135"/>
        <xdr:cNvCxnSpPr/>
      </xdr:nvCxnSpPr>
      <xdr:spPr>
        <a:xfrm flipV="1">
          <a:off x="3225800" y="102641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70213</xdr:rowOff>
    </xdr:from>
    <xdr:to>
      <xdr:col>4</xdr:col>
      <xdr:colOff>482600</xdr:colOff>
      <xdr:row>60</xdr:row>
      <xdr:rowOff>101237</xdr:rowOff>
    </xdr:to>
    <xdr:cxnSp macro="">
      <xdr:nvCxnSpPr>
        <xdr:cNvPr id="139" name="直線コネクタ 138"/>
        <xdr:cNvCxnSpPr/>
      </xdr:nvCxnSpPr>
      <xdr:spPr>
        <a:xfrm>
          <a:off x="2336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70213</xdr:rowOff>
    </xdr:from>
    <xdr:to>
      <xdr:col>3</xdr:col>
      <xdr:colOff>279400</xdr:colOff>
      <xdr:row>60</xdr:row>
      <xdr:rowOff>90896</xdr:rowOff>
    </xdr:to>
    <xdr:cxnSp macro="">
      <xdr:nvCxnSpPr>
        <xdr:cNvPr id="142" name="直線コネクタ 141"/>
        <xdr:cNvCxnSpPr/>
      </xdr:nvCxnSpPr>
      <xdr:spPr>
        <a:xfrm flipV="1">
          <a:off x="1447800" y="103572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52" name="円/楕円 151"/>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53"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97790</xdr:rowOff>
    </xdr:from>
    <xdr:to>
      <xdr:col>6</xdr:col>
      <xdr:colOff>50800</xdr:colOff>
      <xdr:row>60</xdr:row>
      <xdr:rowOff>27940</xdr:rowOff>
    </xdr:to>
    <xdr:sp macro="" textlink="">
      <xdr:nvSpPr>
        <xdr:cNvPr id="154" name="円/楕円 153"/>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12717</xdr:rowOff>
    </xdr:from>
    <xdr:ext cx="736600" cy="259045"/>
    <xdr:sp macro="" textlink="">
      <xdr:nvSpPr>
        <xdr:cNvPr id="155" name="テキスト ボックス 154"/>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50437</xdr:rowOff>
    </xdr:from>
    <xdr:to>
      <xdr:col>4</xdr:col>
      <xdr:colOff>533400</xdr:colOff>
      <xdr:row>60</xdr:row>
      <xdr:rowOff>152037</xdr:rowOff>
    </xdr:to>
    <xdr:sp macro="" textlink="">
      <xdr:nvSpPr>
        <xdr:cNvPr id="156" name="円/楕円 155"/>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136814</xdr:rowOff>
    </xdr:from>
    <xdr:ext cx="762000" cy="259045"/>
    <xdr:sp macro="" textlink="">
      <xdr:nvSpPr>
        <xdr:cNvPr id="157" name="テキスト ボックス 156"/>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19413</xdr:rowOff>
    </xdr:from>
    <xdr:to>
      <xdr:col>3</xdr:col>
      <xdr:colOff>330200</xdr:colOff>
      <xdr:row>60</xdr:row>
      <xdr:rowOff>121013</xdr:rowOff>
    </xdr:to>
    <xdr:sp macro="" textlink="">
      <xdr:nvSpPr>
        <xdr:cNvPr id="158" name="円/楕円 157"/>
        <xdr:cNvSpPr/>
      </xdr:nvSpPr>
      <xdr:spPr>
        <a:xfrm>
          <a:off x="2286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105790</xdr:rowOff>
    </xdr:from>
    <xdr:ext cx="762000" cy="259045"/>
    <xdr:sp macro="" textlink="">
      <xdr:nvSpPr>
        <xdr:cNvPr id="159" name="テキスト ボックス 158"/>
        <xdr:cNvSpPr txBox="1"/>
      </xdr:nvSpPr>
      <xdr:spPr>
        <a:xfrm>
          <a:off x="1955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40096</xdr:rowOff>
    </xdr:from>
    <xdr:to>
      <xdr:col>2</xdr:col>
      <xdr:colOff>127000</xdr:colOff>
      <xdr:row>60</xdr:row>
      <xdr:rowOff>141696</xdr:rowOff>
    </xdr:to>
    <xdr:sp macro="" textlink="">
      <xdr:nvSpPr>
        <xdr:cNvPr id="160" name="円/楕円 159"/>
        <xdr:cNvSpPr/>
      </xdr:nvSpPr>
      <xdr:spPr>
        <a:xfrm>
          <a:off x="1397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126473</xdr:rowOff>
    </xdr:from>
    <xdr:ext cx="762000" cy="259045"/>
    <xdr:sp macro="" textlink="">
      <xdr:nvSpPr>
        <xdr:cNvPr id="161" name="テキスト ボックス 160"/>
        <xdr:cNvSpPr txBox="1"/>
      </xdr:nvSpPr>
      <xdr:spPr>
        <a:xfrm>
          <a:off x="1066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本市の決算額は、類似団体内平均や長崎県平均よりも低い決算額となっている。</a:t>
          </a:r>
        </a:p>
        <a:p>
          <a:r>
            <a:rPr kumimoji="1" lang="ja-JP" altLang="en-US" sz="1100">
              <a:latin typeface="ＭＳ Ｐゴシック"/>
            </a:rPr>
            <a:t>　主な要因としては、廃棄物処理業務や救急・消防業務などを一部事務組合で処理していることが挙げられる。また、職員定数は、合併時に２９人を削減し、その後も第４次行政改革大綱に基づき適正化を図った結果（平成２８年４月１日現在で５３人の削減）、類似団体よりも低い状況となっている。</a:t>
          </a:r>
        </a:p>
        <a:p>
          <a:r>
            <a:rPr kumimoji="1" lang="ja-JP" altLang="en-US" sz="1100">
              <a:latin typeface="ＭＳ Ｐゴシック"/>
            </a:rPr>
            <a:t>　物件費は、ふるさとしまばら寄附金事業や新庁舎整備経費などの増により昨年度と比較すると増額となっている。</a:t>
          </a:r>
        </a:p>
        <a:p>
          <a:r>
            <a:rPr kumimoji="1" lang="ja-JP" altLang="en-US" sz="1100">
              <a:latin typeface="ＭＳ Ｐゴシック"/>
            </a:rPr>
            <a:t>　今後も民間委託や事務事業の見直しなどにより、経費の削減に努める。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115274</xdr:rowOff>
    </xdr:from>
    <xdr:to>
      <xdr:col>7</xdr:col>
      <xdr:colOff>152400</xdr:colOff>
      <xdr:row>81</xdr:row>
      <xdr:rowOff>135575</xdr:rowOff>
    </xdr:to>
    <xdr:cxnSp macro="">
      <xdr:nvCxnSpPr>
        <xdr:cNvPr id="196" name="直線コネクタ 195"/>
        <xdr:cNvCxnSpPr/>
      </xdr:nvCxnSpPr>
      <xdr:spPr>
        <a:xfrm>
          <a:off x="4114800" y="14002724"/>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70126</xdr:rowOff>
    </xdr:from>
    <xdr:to>
      <xdr:col>6</xdr:col>
      <xdr:colOff>0</xdr:colOff>
      <xdr:row>81</xdr:row>
      <xdr:rowOff>115274</xdr:rowOff>
    </xdr:to>
    <xdr:cxnSp macro="">
      <xdr:nvCxnSpPr>
        <xdr:cNvPr id="199" name="直線コネクタ 198"/>
        <xdr:cNvCxnSpPr/>
      </xdr:nvCxnSpPr>
      <xdr:spPr>
        <a:xfrm>
          <a:off x="3225800" y="13957576"/>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54434</xdr:rowOff>
    </xdr:from>
    <xdr:to>
      <xdr:col>4</xdr:col>
      <xdr:colOff>482600</xdr:colOff>
      <xdr:row>81</xdr:row>
      <xdr:rowOff>70126</xdr:rowOff>
    </xdr:to>
    <xdr:cxnSp macro="">
      <xdr:nvCxnSpPr>
        <xdr:cNvPr id="202" name="直線コネクタ 201"/>
        <xdr:cNvCxnSpPr/>
      </xdr:nvCxnSpPr>
      <xdr:spPr>
        <a:xfrm>
          <a:off x="2336800" y="13941884"/>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54434</xdr:rowOff>
    </xdr:from>
    <xdr:to>
      <xdr:col>3</xdr:col>
      <xdr:colOff>279400</xdr:colOff>
      <xdr:row>81</xdr:row>
      <xdr:rowOff>120100</xdr:rowOff>
    </xdr:to>
    <xdr:cxnSp macro="">
      <xdr:nvCxnSpPr>
        <xdr:cNvPr id="205" name="直線コネクタ 204"/>
        <xdr:cNvCxnSpPr/>
      </xdr:nvCxnSpPr>
      <xdr:spPr>
        <a:xfrm flipV="1">
          <a:off x="1447800" y="13941884"/>
          <a:ext cx="889000" cy="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84775</xdr:rowOff>
    </xdr:from>
    <xdr:to>
      <xdr:col>7</xdr:col>
      <xdr:colOff>203200</xdr:colOff>
      <xdr:row>82</xdr:row>
      <xdr:rowOff>14925</xdr:rowOff>
    </xdr:to>
    <xdr:sp macro="" textlink="">
      <xdr:nvSpPr>
        <xdr:cNvPr id="215" name="円/楕円 214"/>
        <xdr:cNvSpPr/>
      </xdr:nvSpPr>
      <xdr:spPr>
        <a:xfrm>
          <a:off x="4902200" y="139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101302</xdr:rowOff>
    </xdr:from>
    <xdr:ext cx="762000" cy="259045"/>
    <xdr:sp macro="" textlink="">
      <xdr:nvSpPr>
        <xdr:cNvPr id="216" name="人件費・物件費等の状況該当値テキスト"/>
        <xdr:cNvSpPr txBox="1"/>
      </xdr:nvSpPr>
      <xdr:spPr>
        <a:xfrm>
          <a:off x="5041900" y="138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64474</xdr:rowOff>
    </xdr:from>
    <xdr:to>
      <xdr:col>6</xdr:col>
      <xdr:colOff>50800</xdr:colOff>
      <xdr:row>81</xdr:row>
      <xdr:rowOff>166074</xdr:rowOff>
    </xdr:to>
    <xdr:sp macro="" textlink="">
      <xdr:nvSpPr>
        <xdr:cNvPr id="217" name="円/楕円 216"/>
        <xdr:cNvSpPr/>
      </xdr:nvSpPr>
      <xdr:spPr>
        <a:xfrm>
          <a:off x="4064000" y="13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4801</xdr:rowOff>
    </xdr:from>
    <xdr:ext cx="736600" cy="259045"/>
    <xdr:sp macro="" textlink="">
      <xdr:nvSpPr>
        <xdr:cNvPr id="218" name="テキスト ボックス 217"/>
        <xdr:cNvSpPr txBox="1"/>
      </xdr:nvSpPr>
      <xdr:spPr>
        <a:xfrm>
          <a:off x="3733800" y="137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19326</xdr:rowOff>
    </xdr:from>
    <xdr:to>
      <xdr:col>4</xdr:col>
      <xdr:colOff>533400</xdr:colOff>
      <xdr:row>81</xdr:row>
      <xdr:rowOff>120926</xdr:rowOff>
    </xdr:to>
    <xdr:sp macro="" textlink="">
      <xdr:nvSpPr>
        <xdr:cNvPr id="219" name="円/楕円 218"/>
        <xdr:cNvSpPr/>
      </xdr:nvSpPr>
      <xdr:spPr>
        <a:xfrm>
          <a:off x="3175000" y="139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131103</xdr:rowOff>
    </xdr:from>
    <xdr:ext cx="762000" cy="259045"/>
    <xdr:sp macro="" textlink="">
      <xdr:nvSpPr>
        <xdr:cNvPr id="220" name="テキスト ボックス 219"/>
        <xdr:cNvSpPr txBox="1"/>
      </xdr:nvSpPr>
      <xdr:spPr>
        <a:xfrm>
          <a:off x="2844800" y="136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3634</xdr:rowOff>
    </xdr:from>
    <xdr:to>
      <xdr:col>3</xdr:col>
      <xdr:colOff>330200</xdr:colOff>
      <xdr:row>81</xdr:row>
      <xdr:rowOff>105234</xdr:rowOff>
    </xdr:to>
    <xdr:sp macro="" textlink="">
      <xdr:nvSpPr>
        <xdr:cNvPr id="221" name="円/楕円 220"/>
        <xdr:cNvSpPr/>
      </xdr:nvSpPr>
      <xdr:spPr>
        <a:xfrm>
          <a:off x="2286000" y="138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115411</xdr:rowOff>
    </xdr:from>
    <xdr:ext cx="762000" cy="259045"/>
    <xdr:sp macro="" textlink="">
      <xdr:nvSpPr>
        <xdr:cNvPr id="222" name="テキスト ボックス 221"/>
        <xdr:cNvSpPr txBox="1"/>
      </xdr:nvSpPr>
      <xdr:spPr>
        <a:xfrm>
          <a:off x="1955800" y="1365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69300</xdr:rowOff>
    </xdr:from>
    <xdr:to>
      <xdr:col>2</xdr:col>
      <xdr:colOff>127000</xdr:colOff>
      <xdr:row>81</xdr:row>
      <xdr:rowOff>170900</xdr:rowOff>
    </xdr:to>
    <xdr:sp macro="" textlink="">
      <xdr:nvSpPr>
        <xdr:cNvPr id="223" name="円/楕円 222"/>
        <xdr:cNvSpPr/>
      </xdr:nvSpPr>
      <xdr:spPr>
        <a:xfrm>
          <a:off x="1397000" y="139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9627</xdr:rowOff>
    </xdr:from>
    <xdr:ext cx="762000" cy="259045"/>
    <xdr:sp macro="" textlink="">
      <xdr:nvSpPr>
        <xdr:cNvPr id="224" name="テキスト ボックス 223"/>
        <xdr:cNvSpPr txBox="1"/>
      </xdr:nvSpPr>
      <xdr:spPr>
        <a:xfrm>
          <a:off x="1066800" y="137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本市の指数については９７．２（平成２９年４月１日現在）となっており、前年と比較すると±０の増減、県内の１３市の中では下位の状況にある。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指数が低くなっている要因としては、資格基準での昇格年数が国と異なることや、平成２７年度の給与の総合的見直し（給料表水準の平均２％程度の引下げ等）に伴う現給保障額が国と異なることが主なものであ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37254</xdr:rowOff>
    </xdr:to>
    <xdr:cxnSp macro="">
      <xdr:nvCxnSpPr>
        <xdr:cNvPr id="258" name="直線コネクタ 257"/>
        <xdr:cNvCxnSpPr/>
      </xdr:nvCxnSpPr>
      <xdr:spPr>
        <a:xfrm>
          <a:off x="16179800" y="1478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37254</xdr:rowOff>
    </xdr:to>
    <xdr:cxnSp macro="">
      <xdr:nvCxnSpPr>
        <xdr:cNvPr id="261" name="直線コネクタ 260"/>
        <xdr:cNvCxnSpPr/>
      </xdr:nvCxnSpPr>
      <xdr:spPr>
        <a:xfrm>
          <a:off x="15290800" y="1474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101600</xdr:rowOff>
    </xdr:to>
    <xdr:cxnSp macro="">
      <xdr:nvCxnSpPr>
        <xdr:cNvPr id="264" name="直線コネクタ 263"/>
        <xdr:cNvCxnSpPr/>
      </xdr:nvCxnSpPr>
      <xdr:spPr>
        <a:xfrm flipV="1">
          <a:off x="14401800" y="1474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90</xdr:row>
      <xdr:rowOff>67311</xdr:rowOff>
    </xdr:to>
    <xdr:cxnSp macro="">
      <xdr:nvCxnSpPr>
        <xdr:cNvPr id="267" name="直線コネクタ 266"/>
        <xdr:cNvCxnSpPr/>
      </xdr:nvCxnSpPr>
      <xdr:spPr>
        <a:xfrm flipV="1">
          <a:off x="13512800" y="1484630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7" name="円/楕円 276"/>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2981</xdr:rowOff>
    </xdr:from>
    <xdr:ext cx="762000" cy="259045"/>
    <xdr:sp macro="" textlink="">
      <xdr:nvSpPr>
        <xdr:cNvPr id="278" name="給与水準   （国との比較）該当値テキスト"/>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9" name="円/楕円 278"/>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80" name="テキスト ボックス 279"/>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3" name="円/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16511</xdr:rowOff>
    </xdr:from>
    <xdr:to>
      <xdr:col>19</xdr:col>
      <xdr:colOff>533400</xdr:colOff>
      <xdr:row>90</xdr:row>
      <xdr:rowOff>118111</xdr:rowOff>
    </xdr:to>
    <xdr:sp macro="" textlink="">
      <xdr:nvSpPr>
        <xdr:cNvPr id="285" name="円/楕円 284"/>
        <xdr:cNvSpPr/>
      </xdr:nvSpPr>
      <xdr:spPr>
        <a:xfrm>
          <a:off x="13462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102888</xdr:rowOff>
    </xdr:from>
    <xdr:ext cx="762000" cy="259045"/>
    <xdr:sp macro="" textlink="">
      <xdr:nvSpPr>
        <xdr:cNvPr id="286" name="テキスト ボックス 285"/>
        <xdr:cNvSpPr txBox="1"/>
      </xdr:nvSpPr>
      <xdr:spPr>
        <a:xfrm>
          <a:off x="13131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類似団体平均及び県平均を下回っており、全国平均を若干上回っている。</a:t>
          </a:r>
        </a:p>
        <a:p>
          <a:r>
            <a:rPr lang="ja-JP" altLang="ja-JP" sz="1100">
              <a:solidFill>
                <a:schemeClr val="dk1"/>
              </a:solidFill>
              <a:effectLst/>
              <a:latin typeface="+mn-lt"/>
              <a:ea typeface="+mn-ea"/>
              <a:cs typeface="+mn-cs"/>
            </a:rPr>
            <a:t>　職員定数は、合併時に２９人を削減し、その後も第４次行政改革大綱に基づき適正化を図った結果、平成２８年４月１日現在で５３人の削減を実現し、平成３０年１月１日現在では３６４人となっている。</a:t>
          </a:r>
        </a:p>
        <a:p>
          <a:r>
            <a:rPr lang="ja-JP" altLang="ja-JP" sz="1100">
              <a:solidFill>
                <a:schemeClr val="dk1"/>
              </a:solidFill>
              <a:effectLst/>
              <a:latin typeface="+mn-lt"/>
              <a:ea typeface="+mn-ea"/>
              <a:cs typeface="+mn-cs"/>
            </a:rPr>
            <a:t>　しかしながら、平成２８年度決算における人件費の経常収支比率は２１．９％と義務的経費の中でも最もウエイトが大きく、経常収支比率全体を引き上げる要因となっている。このため、今後も、市立保育園や窓口業務の民間委託などに取り組み、職員定数のさらなる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103536</xdr:rowOff>
    </xdr:from>
    <xdr:to>
      <xdr:col>24</xdr:col>
      <xdr:colOff>558800</xdr:colOff>
      <xdr:row>60</xdr:row>
      <xdr:rowOff>119622</xdr:rowOff>
    </xdr:to>
    <xdr:cxnSp macro="">
      <xdr:nvCxnSpPr>
        <xdr:cNvPr id="323" name="直線コネクタ 322"/>
        <xdr:cNvCxnSpPr/>
      </xdr:nvCxnSpPr>
      <xdr:spPr>
        <a:xfrm flipV="1">
          <a:off x="16179800" y="1039053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119622</xdr:rowOff>
    </xdr:from>
    <xdr:to>
      <xdr:col>23</xdr:col>
      <xdr:colOff>406400</xdr:colOff>
      <xdr:row>60</xdr:row>
      <xdr:rowOff>123069</xdr:rowOff>
    </xdr:to>
    <xdr:cxnSp macro="">
      <xdr:nvCxnSpPr>
        <xdr:cNvPr id="326" name="直線コネクタ 325"/>
        <xdr:cNvCxnSpPr/>
      </xdr:nvCxnSpPr>
      <xdr:spPr>
        <a:xfrm flipV="1">
          <a:off x="15290800" y="1040662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120771</xdr:rowOff>
    </xdr:from>
    <xdr:to>
      <xdr:col>22</xdr:col>
      <xdr:colOff>203200</xdr:colOff>
      <xdr:row>60</xdr:row>
      <xdr:rowOff>123069</xdr:rowOff>
    </xdr:to>
    <xdr:cxnSp macro="">
      <xdr:nvCxnSpPr>
        <xdr:cNvPr id="329" name="直線コネクタ 328"/>
        <xdr:cNvCxnSpPr/>
      </xdr:nvCxnSpPr>
      <xdr:spPr>
        <a:xfrm>
          <a:off x="14401800" y="104077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120771</xdr:rowOff>
    </xdr:from>
    <xdr:to>
      <xdr:col>21</xdr:col>
      <xdr:colOff>0</xdr:colOff>
      <xdr:row>60</xdr:row>
      <xdr:rowOff>126516</xdr:rowOff>
    </xdr:to>
    <xdr:cxnSp macro="">
      <xdr:nvCxnSpPr>
        <xdr:cNvPr id="332" name="直線コネクタ 331"/>
        <xdr:cNvCxnSpPr/>
      </xdr:nvCxnSpPr>
      <xdr:spPr>
        <a:xfrm flipV="1">
          <a:off x="13512800" y="1040777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52736</xdr:rowOff>
    </xdr:from>
    <xdr:to>
      <xdr:col>24</xdr:col>
      <xdr:colOff>609600</xdr:colOff>
      <xdr:row>60</xdr:row>
      <xdr:rowOff>154336</xdr:rowOff>
    </xdr:to>
    <xdr:sp macro="" textlink="">
      <xdr:nvSpPr>
        <xdr:cNvPr id="342" name="円/楕円 341"/>
        <xdr:cNvSpPr/>
      </xdr:nvSpPr>
      <xdr:spPr>
        <a:xfrm>
          <a:off x="169672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69263</xdr:rowOff>
    </xdr:from>
    <xdr:ext cx="762000" cy="259045"/>
    <xdr:sp macro="" textlink="">
      <xdr:nvSpPr>
        <xdr:cNvPr id="343" name="定員管理の状況該当値テキスト"/>
        <xdr:cNvSpPr txBox="1"/>
      </xdr:nvSpPr>
      <xdr:spPr>
        <a:xfrm>
          <a:off x="17106900" y="101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68822</xdr:rowOff>
    </xdr:from>
    <xdr:to>
      <xdr:col>23</xdr:col>
      <xdr:colOff>457200</xdr:colOff>
      <xdr:row>60</xdr:row>
      <xdr:rowOff>170422</xdr:rowOff>
    </xdr:to>
    <xdr:sp macro="" textlink="">
      <xdr:nvSpPr>
        <xdr:cNvPr id="344" name="円/楕円 343"/>
        <xdr:cNvSpPr/>
      </xdr:nvSpPr>
      <xdr:spPr>
        <a:xfrm>
          <a:off x="16129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9149</xdr:rowOff>
    </xdr:from>
    <xdr:ext cx="736600" cy="259045"/>
    <xdr:sp macro="" textlink="">
      <xdr:nvSpPr>
        <xdr:cNvPr id="345" name="テキスト ボックス 344"/>
        <xdr:cNvSpPr txBox="1"/>
      </xdr:nvSpPr>
      <xdr:spPr>
        <a:xfrm>
          <a:off x="15798800" y="1012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72269</xdr:rowOff>
    </xdr:from>
    <xdr:to>
      <xdr:col>22</xdr:col>
      <xdr:colOff>254000</xdr:colOff>
      <xdr:row>61</xdr:row>
      <xdr:rowOff>2419</xdr:rowOff>
    </xdr:to>
    <xdr:sp macro="" textlink="">
      <xdr:nvSpPr>
        <xdr:cNvPr id="346" name="円/楕円 345"/>
        <xdr:cNvSpPr/>
      </xdr:nvSpPr>
      <xdr:spPr>
        <a:xfrm>
          <a:off x="15240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12596</xdr:rowOff>
    </xdr:from>
    <xdr:ext cx="762000" cy="259045"/>
    <xdr:sp macro="" textlink="">
      <xdr:nvSpPr>
        <xdr:cNvPr id="347" name="テキスト ボックス 346"/>
        <xdr:cNvSpPr txBox="1"/>
      </xdr:nvSpPr>
      <xdr:spPr>
        <a:xfrm>
          <a:off x="14909800" y="101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69971</xdr:rowOff>
    </xdr:from>
    <xdr:to>
      <xdr:col>21</xdr:col>
      <xdr:colOff>50800</xdr:colOff>
      <xdr:row>61</xdr:row>
      <xdr:rowOff>121</xdr:rowOff>
    </xdr:to>
    <xdr:sp macro="" textlink="">
      <xdr:nvSpPr>
        <xdr:cNvPr id="348" name="円/楕円 347"/>
        <xdr:cNvSpPr/>
      </xdr:nvSpPr>
      <xdr:spPr>
        <a:xfrm>
          <a:off x="14351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10298</xdr:rowOff>
    </xdr:from>
    <xdr:ext cx="762000" cy="259045"/>
    <xdr:sp macro="" textlink="">
      <xdr:nvSpPr>
        <xdr:cNvPr id="349" name="テキスト ボックス 348"/>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75716</xdr:rowOff>
    </xdr:from>
    <xdr:to>
      <xdr:col>19</xdr:col>
      <xdr:colOff>533400</xdr:colOff>
      <xdr:row>61</xdr:row>
      <xdr:rowOff>5866</xdr:rowOff>
    </xdr:to>
    <xdr:sp macro="" textlink="">
      <xdr:nvSpPr>
        <xdr:cNvPr id="350" name="円/楕円 349"/>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16043</xdr:rowOff>
    </xdr:from>
    <xdr:ext cx="762000" cy="259045"/>
    <xdr:sp macro="" textlink="">
      <xdr:nvSpPr>
        <xdr:cNvPr id="351" name="テキスト ボックス 350"/>
        <xdr:cNvSpPr txBox="1"/>
      </xdr:nvSpPr>
      <xdr:spPr>
        <a:xfrm>
          <a:off x="13131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本市の比率は、前年度よりも０．３ポイント改善し、類似団体平均よりも５．７ポイント、全国平均よりも２．６ポイント、県平均よりも２．２ポイント低く、類似団体内順位も上位となっている。</a:t>
          </a:r>
        </a:p>
        <a:p>
          <a:r>
            <a:rPr kumimoji="1" lang="ja-JP" altLang="en-US" sz="1050">
              <a:latin typeface="ＭＳ Ｐゴシック"/>
            </a:rPr>
            <a:t>　改善した主な要因は、分母となる標準財政規模が普通交付税（臨財債含む）の減により減少したものの、それ以上に分子となる起債の元利償還金が島原復興アリーナ建設事業やしまばら斎場などの大型ハード事業の財源として借り入れた起債償還の終了により減額になったためである。</a:t>
          </a:r>
        </a:p>
        <a:p>
          <a:r>
            <a:rPr kumimoji="1" lang="ja-JP" altLang="en-US" sz="1050">
              <a:latin typeface="ＭＳ Ｐゴシック"/>
            </a:rPr>
            <a:t>　今後予定される大型施設の建設に備えて、措置率の高い起債の活用を図り、公債費の抑制に努める。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94933</xdr:rowOff>
    </xdr:from>
    <xdr:to>
      <xdr:col>24</xdr:col>
      <xdr:colOff>558800</xdr:colOff>
      <xdr:row>36</xdr:row>
      <xdr:rowOff>100965</xdr:rowOff>
    </xdr:to>
    <xdr:cxnSp macro="">
      <xdr:nvCxnSpPr>
        <xdr:cNvPr id="385" name="直線コネクタ 384"/>
        <xdr:cNvCxnSpPr/>
      </xdr:nvCxnSpPr>
      <xdr:spPr>
        <a:xfrm flipV="1">
          <a:off x="16179800" y="626713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100965</xdr:rowOff>
    </xdr:from>
    <xdr:to>
      <xdr:col>23</xdr:col>
      <xdr:colOff>406400</xdr:colOff>
      <xdr:row>36</xdr:row>
      <xdr:rowOff>117052</xdr:rowOff>
    </xdr:to>
    <xdr:cxnSp macro="">
      <xdr:nvCxnSpPr>
        <xdr:cNvPr id="388" name="直線コネクタ 387"/>
        <xdr:cNvCxnSpPr/>
      </xdr:nvCxnSpPr>
      <xdr:spPr>
        <a:xfrm flipV="1">
          <a:off x="15290800" y="62731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117052</xdr:rowOff>
    </xdr:from>
    <xdr:to>
      <xdr:col>22</xdr:col>
      <xdr:colOff>203200</xdr:colOff>
      <xdr:row>36</xdr:row>
      <xdr:rowOff>133138</xdr:rowOff>
    </xdr:to>
    <xdr:cxnSp macro="">
      <xdr:nvCxnSpPr>
        <xdr:cNvPr id="391" name="直線コネクタ 390"/>
        <xdr:cNvCxnSpPr/>
      </xdr:nvCxnSpPr>
      <xdr:spPr>
        <a:xfrm flipV="1">
          <a:off x="14401800" y="62892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133138</xdr:rowOff>
    </xdr:from>
    <xdr:to>
      <xdr:col>21</xdr:col>
      <xdr:colOff>0</xdr:colOff>
      <xdr:row>36</xdr:row>
      <xdr:rowOff>149225</xdr:rowOff>
    </xdr:to>
    <xdr:cxnSp macro="">
      <xdr:nvCxnSpPr>
        <xdr:cNvPr id="394" name="直線コネクタ 393"/>
        <xdr:cNvCxnSpPr/>
      </xdr:nvCxnSpPr>
      <xdr:spPr>
        <a:xfrm flipV="1">
          <a:off x="13512800" y="63053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44133</xdr:rowOff>
    </xdr:from>
    <xdr:to>
      <xdr:col>24</xdr:col>
      <xdr:colOff>609600</xdr:colOff>
      <xdr:row>36</xdr:row>
      <xdr:rowOff>145733</xdr:rowOff>
    </xdr:to>
    <xdr:sp macro="" textlink="">
      <xdr:nvSpPr>
        <xdr:cNvPr id="404" name="円/楕円 403"/>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136860</xdr:rowOff>
    </xdr:from>
    <xdr:ext cx="762000" cy="259045"/>
    <xdr:sp macro="" textlink="">
      <xdr:nvSpPr>
        <xdr:cNvPr id="405" name="公債費負担の状況該当値テキスト"/>
        <xdr:cNvSpPr txBox="1"/>
      </xdr:nvSpPr>
      <xdr:spPr>
        <a:xfrm>
          <a:off x="17106900" y="613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50165</xdr:rowOff>
    </xdr:from>
    <xdr:to>
      <xdr:col>23</xdr:col>
      <xdr:colOff>457200</xdr:colOff>
      <xdr:row>36</xdr:row>
      <xdr:rowOff>151765</xdr:rowOff>
    </xdr:to>
    <xdr:sp macro="" textlink="">
      <xdr:nvSpPr>
        <xdr:cNvPr id="406" name="円/楕円 405"/>
        <xdr:cNvSpPr/>
      </xdr:nvSpPr>
      <xdr:spPr>
        <a:xfrm>
          <a:off x="16129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161942</xdr:rowOff>
    </xdr:from>
    <xdr:ext cx="736600" cy="259045"/>
    <xdr:sp macro="" textlink="">
      <xdr:nvSpPr>
        <xdr:cNvPr id="407" name="テキスト ボックス 406"/>
        <xdr:cNvSpPr txBox="1"/>
      </xdr:nvSpPr>
      <xdr:spPr>
        <a:xfrm>
          <a:off x="15798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66252</xdr:rowOff>
    </xdr:from>
    <xdr:to>
      <xdr:col>22</xdr:col>
      <xdr:colOff>254000</xdr:colOff>
      <xdr:row>36</xdr:row>
      <xdr:rowOff>167852</xdr:rowOff>
    </xdr:to>
    <xdr:sp macro="" textlink="">
      <xdr:nvSpPr>
        <xdr:cNvPr id="408" name="円/楕円 407"/>
        <xdr:cNvSpPr/>
      </xdr:nvSpPr>
      <xdr:spPr>
        <a:xfrm>
          <a:off x="15240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6579</xdr:rowOff>
    </xdr:from>
    <xdr:ext cx="762000" cy="259045"/>
    <xdr:sp macro="" textlink="">
      <xdr:nvSpPr>
        <xdr:cNvPr id="409" name="テキスト ボックス 408"/>
        <xdr:cNvSpPr txBox="1"/>
      </xdr:nvSpPr>
      <xdr:spPr>
        <a:xfrm>
          <a:off x="14909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82338</xdr:rowOff>
    </xdr:from>
    <xdr:to>
      <xdr:col>21</xdr:col>
      <xdr:colOff>50800</xdr:colOff>
      <xdr:row>37</xdr:row>
      <xdr:rowOff>12488</xdr:rowOff>
    </xdr:to>
    <xdr:sp macro="" textlink="">
      <xdr:nvSpPr>
        <xdr:cNvPr id="410" name="円/楕円 409"/>
        <xdr:cNvSpPr/>
      </xdr:nvSpPr>
      <xdr:spPr>
        <a:xfrm>
          <a:off x="14351000" y="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22665</xdr:rowOff>
    </xdr:from>
    <xdr:ext cx="762000" cy="259045"/>
    <xdr:sp macro="" textlink="">
      <xdr:nvSpPr>
        <xdr:cNvPr id="411" name="テキスト ボックス 410"/>
        <xdr:cNvSpPr txBox="1"/>
      </xdr:nvSpPr>
      <xdr:spPr>
        <a:xfrm>
          <a:off x="14020800" y="602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98425</xdr:rowOff>
    </xdr:from>
    <xdr:to>
      <xdr:col>19</xdr:col>
      <xdr:colOff>533400</xdr:colOff>
      <xdr:row>37</xdr:row>
      <xdr:rowOff>28575</xdr:rowOff>
    </xdr:to>
    <xdr:sp macro="" textlink="">
      <xdr:nvSpPr>
        <xdr:cNvPr id="412" name="円/楕円 411"/>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38752</xdr:rowOff>
    </xdr:from>
    <xdr:ext cx="762000" cy="259045"/>
    <xdr:sp macro="" textlink="">
      <xdr:nvSpPr>
        <xdr:cNvPr id="413" name="テキスト ボックス 412"/>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将来負担額は、汚泥再生処理センター整備事業などの影響で地方債現在高が増加したものの、一部事務組合負担見込額及び退職手当負担見込額の減により減少した。</a:t>
          </a:r>
        </a:p>
        <a:p>
          <a:r>
            <a:rPr kumimoji="1" lang="ja-JP" altLang="en-US" sz="1100">
              <a:latin typeface="ＭＳ Ｐゴシック"/>
            </a:rPr>
            <a:t>　加えて、将来負担額から控除する充当可能財源等の額が、過疎対策事業債や合併特例債等に係る基準財政需要額算入見込額の増により増額となった。</a:t>
          </a:r>
        </a:p>
        <a:p>
          <a:r>
            <a:rPr kumimoji="1" lang="ja-JP" altLang="en-US" sz="1100">
              <a:latin typeface="ＭＳ Ｐゴシック"/>
            </a:rPr>
            <a:t>　その結果、将来負担額から控除する充当可能財源等の額が上回ったことにより分子がマイナスとなったため、将来負担比率はなしとなっている。</a:t>
          </a:r>
        </a:p>
        <a:p>
          <a:r>
            <a:rPr kumimoji="1" lang="ja-JP" altLang="en-US" sz="1100">
              <a:latin typeface="ＭＳ Ｐゴシック"/>
            </a:rPr>
            <a:t>　今後も将来負担の抑制を図り、財政の健全化に努める。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51283</xdr:rowOff>
    </xdr:from>
    <xdr:to>
      <xdr:col>21</xdr:col>
      <xdr:colOff>0</xdr:colOff>
      <xdr:row>14</xdr:row>
      <xdr:rowOff>69863</xdr:rowOff>
    </xdr:to>
    <xdr:cxnSp macro="">
      <xdr:nvCxnSpPr>
        <xdr:cNvPr id="445" name="直線コネクタ 444"/>
        <xdr:cNvCxnSpPr/>
      </xdr:nvCxnSpPr>
      <xdr:spPr>
        <a:xfrm flipV="1">
          <a:off x="13512800" y="2451583"/>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8" name="フローチャート : 判断 447"/>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9" name="テキスト ボックス 448"/>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0" name="フローチャート : 判断 449"/>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1" name="テキスト ボックス 450"/>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2" name="フローチャート : 判断 451"/>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3" name="テキスト ボックス 452"/>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4" name="フローチャート : 判断 453"/>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5" name="テキスト ボックス 454"/>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483</xdr:rowOff>
    </xdr:from>
    <xdr:to>
      <xdr:col>21</xdr:col>
      <xdr:colOff>50800</xdr:colOff>
      <xdr:row>14</xdr:row>
      <xdr:rowOff>102083</xdr:rowOff>
    </xdr:to>
    <xdr:sp macro="" textlink="">
      <xdr:nvSpPr>
        <xdr:cNvPr id="461" name="円/楕円 460"/>
        <xdr:cNvSpPr/>
      </xdr:nvSpPr>
      <xdr:spPr>
        <a:xfrm>
          <a:off x="14351000" y="24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112260</xdr:rowOff>
    </xdr:from>
    <xdr:ext cx="762000" cy="259045"/>
    <xdr:sp macro="" textlink="">
      <xdr:nvSpPr>
        <xdr:cNvPr id="462" name="テキスト ボックス 461"/>
        <xdr:cNvSpPr txBox="1"/>
      </xdr:nvSpPr>
      <xdr:spPr>
        <a:xfrm>
          <a:off x="14020800" y="216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19063</xdr:rowOff>
    </xdr:from>
    <xdr:to>
      <xdr:col>19</xdr:col>
      <xdr:colOff>533400</xdr:colOff>
      <xdr:row>14</xdr:row>
      <xdr:rowOff>120663</xdr:rowOff>
    </xdr:to>
    <xdr:sp macro="" textlink="">
      <xdr:nvSpPr>
        <xdr:cNvPr id="463" name="円/楕円 462"/>
        <xdr:cNvSpPr/>
      </xdr:nvSpPr>
      <xdr:spPr>
        <a:xfrm>
          <a:off x="13462000" y="24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130840</xdr:rowOff>
    </xdr:from>
    <xdr:ext cx="762000" cy="259045"/>
    <xdr:sp macro="" textlink="">
      <xdr:nvSpPr>
        <xdr:cNvPr id="464" name="テキスト ボックス 463"/>
        <xdr:cNvSpPr txBox="1"/>
      </xdr:nvSpPr>
      <xdr:spPr>
        <a:xfrm>
          <a:off x="13131800" y="218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比率は２１．９％で類似団体より２．２ポイント、全国平均よりも１．８ポイント、長崎県平均よりも０．７ポイントそれぞれ低い水準にある。比率を下げている要因の１つとして、消防業務、廃棄物処理業務を一部事務組合で行っていることや業務委託等の推進により人件費が一部事務組合負担金や委託料へシフトしていることなどが挙げられる。</a:t>
          </a:r>
        </a:p>
        <a:p>
          <a:r>
            <a:rPr lang="ja-JP" altLang="ja-JP" sz="1100">
              <a:solidFill>
                <a:schemeClr val="dk1"/>
              </a:solidFill>
              <a:effectLst/>
              <a:latin typeface="+mn-lt"/>
              <a:ea typeface="+mn-ea"/>
              <a:cs typeface="+mn-cs"/>
            </a:rPr>
            <a:t>　人口千人当たり職員数は類似団体よりも２．９８人少なく、ラスパイレス指数も県内で下位に位置している。人件費は、経常収支比率の中のウェイトが大きく、市民サービスの低下を招くことがないよう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5080</xdr:rowOff>
    </xdr:to>
    <xdr:cxnSp macro="">
      <xdr:nvCxnSpPr>
        <xdr:cNvPr id="66" name="直線コネクタ 65"/>
        <xdr:cNvCxnSpPr/>
      </xdr:nvCxnSpPr>
      <xdr:spPr>
        <a:xfrm>
          <a:off x="3987800" y="617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35560</xdr:rowOff>
    </xdr:to>
    <xdr:cxnSp macro="">
      <xdr:nvCxnSpPr>
        <xdr:cNvPr id="69" name="直線コネクタ 68"/>
        <xdr:cNvCxnSpPr/>
      </xdr:nvCxnSpPr>
      <xdr:spPr>
        <a:xfrm flipV="1">
          <a:off x="3098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35560</xdr:rowOff>
    </xdr:to>
    <xdr:cxnSp macro="">
      <xdr:nvCxnSpPr>
        <xdr:cNvPr id="72" name="直線コネクタ 71"/>
        <xdr:cNvCxnSpPr/>
      </xdr:nvCxnSpPr>
      <xdr:spPr>
        <a:xfrm>
          <a:off x="2209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20320</xdr:rowOff>
    </xdr:to>
    <xdr:cxnSp macro="">
      <xdr:nvCxnSpPr>
        <xdr:cNvPr id="75" name="直線コネクタ 74"/>
        <xdr:cNvCxnSpPr/>
      </xdr:nvCxnSpPr>
      <xdr:spPr>
        <a:xfrm flipV="1">
          <a:off x="1320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本市の比率は、全国平均と同水準となっているものの、類似団体内平均よりも１．８ポイント、長崎県平均よりも１．２ポイントそれぞれ高い水準にある。</a:t>
          </a:r>
        </a:p>
        <a:p>
          <a:r>
            <a:rPr kumimoji="1" lang="ja-JP" altLang="en-US" sz="1050">
              <a:latin typeface="ＭＳ Ｐゴシック"/>
            </a:rPr>
            <a:t> 　比率を上げている主な要因としては、行政改革大綱に基づき、民間等への業務委託に取り組んだ結果、人件費から物件費（賃金・委託料）へシフトしたことが挙げられる。また、ふるさとしまばら寄附金事業や新庁舎整備経費などの増による影響も要因に挙げられる。</a:t>
          </a:r>
        </a:p>
        <a:p>
          <a:r>
            <a:rPr kumimoji="1" lang="ja-JP" altLang="en-US" sz="1050">
              <a:latin typeface="ＭＳ Ｐゴシック"/>
            </a:rPr>
            <a:t>　今後も市民サービスの維持・向上を確保しつつ、より効果的な財政運営を行うため、事務事業の見直しを行い経費削減・効率化に努めるとともに業務の民間委託等に積極的に取り組む。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39914</xdr:rowOff>
    </xdr:to>
    <xdr:cxnSp macro="">
      <xdr:nvCxnSpPr>
        <xdr:cNvPr id="129" name="直線コネクタ 128"/>
        <xdr:cNvCxnSpPr/>
      </xdr:nvCxnSpPr>
      <xdr:spPr>
        <a:xfrm>
          <a:off x="15671800" y="3115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29029</xdr:rowOff>
    </xdr:from>
    <xdr:to>
      <xdr:col>22</xdr:col>
      <xdr:colOff>565150</xdr:colOff>
      <xdr:row>18</xdr:row>
      <xdr:rowOff>61686</xdr:rowOff>
    </xdr:to>
    <xdr:cxnSp macro="">
      <xdr:nvCxnSpPr>
        <xdr:cNvPr id="132" name="直線コネクタ 131"/>
        <xdr:cNvCxnSpPr/>
      </xdr:nvCxnSpPr>
      <xdr:spPr>
        <a:xfrm flipV="1">
          <a:off x="14782800" y="3115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18</xdr:row>
      <xdr:rowOff>83457</xdr:rowOff>
    </xdr:to>
    <xdr:cxnSp macro="">
      <xdr:nvCxnSpPr>
        <xdr:cNvPr id="135" name="直線コネクタ 134"/>
        <xdr:cNvCxnSpPr/>
      </xdr:nvCxnSpPr>
      <xdr:spPr>
        <a:xfrm flipV="1">
          <a:off x="13893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83457</xdr:rowOff>
    </xdr:to>
    <xdr:cxnSp macro="">
      <xdr:nvCxnSpPr>
        <xdr:cNvPr id="138" name="直線コネクタ 137"/>
        <xdr:cNvCxnSpPr/>
      </xdr:nvCxnSpPr>
      <xdr:spPr>
        <a:xfrm>
          <a:off x="13004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8" name="円/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50" name="円/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2" name="円/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4" name="円/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本市の比率は、類似団体内平均よりも５．６ポイント、全国平均よりも１．７ポイント、長崎県平均よりも１．４ポイントいずれも高い水準にある。　</a:t>
          </a:r>
        </a:p>
        <a:p>
          <a:r>
            <a:rPr kumimoji="1" lang="ja-JP" altLang="en-US" sz="1100">
              <a:latin typeface="ＭＳ Ｐゴシック"/>
            </a:rPr>
            <a:t>　特に、社会福祉費や児童福祉費の割合が高い水準にあり、障害者自立支援給付費や子どものための教育・保育給付費、少子化対策の一環として対象者を拡大して取り組んでいる乳幼児等の福祉医療費の増などが要因の一つとして挙げられる。</a:t>
          </a:r>
        </a:p>
        <a:p>
          <a:r>
            <a:rPr kumimoji="1" lang="ja-JP" altLang="en-US" sz="1100">
              <a:latin typeface="ＭＳ Ｐゴシック"/>
            </a:rPr>
            <a:t>　今後も扶助費の増加傾向が見込まれるため、引き続き資格審査等の適正化に努める。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148772</xdr:rowOff>
    </xdr:from>
    <xdr:to>
      <xdr:col>7</xdr:col>
      <xdr:colOff>15875</xdr:colOff>
      <xdr:row>59</xdr:row>
      <xdr:rowOff>118835</xdr:rowOff>
    </xdr:to>
    <xdr:cxnSp macro="">
      <xdr:nvCxnSpPr>
        <xdr:cNvPr id="192" name="直線コネクタ 191"/>
        <xdr:cNvCxnSpPr/>
      </xdr:nvCxnSpPr>
      <xdr:spPr>
        <a:xfrm>
          <a:off x="3987800" y="100928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83457</xdr:rowOff>
    </xdr:from>
    <xdr:to>
      <xdr:col>5</xdr:col>
      <xdr:colOff>549275</xdr:colOff>
      <xdr:row>58</xdr:row>
      <xdr:rowOff>148772</xdr:rowOff>
    </xdr:to>
    <xdr:cxnSp macro="">
      <xdr:nvCxnSpPr>
        <xdr:cNvPr id="195" name="直線コネクタ 194"/>
        <xdr:cNvCxnSpPr/>
      </xdr:nvCxnSpPr>
      <xdr:spPr>
        <a:xfrm>
          <a:off x="3098800" y="10027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58</xdr:row>
      <xdr:rowOff>83457</xdr:rowOff>
    </xdr:to>
    <xdr:cxnSp macro="">
      <xdr:nvCxnSpPr>
        <xdr:cNvPr id="198" name="直線コネクタ 197"/>
        <xdr:cNvCxnSpPr/>
      </xdr:nvCxnSpPr>
      <xdr:spPr>
        <a:xfrm>
          <a:off x="2209800" y="10005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61685</xdr:rowOff>
    </xdr:to>
    <xdr:cxnSp macro="">
      <xdr:nvCxnSpPr>
        <xdr:cNvPr id="201" name="直線コネクタ 200"/>
        <xdr:cNvCxnSpPr/>
      </xdr:nvCxnSpPr>
      <xdr:spPr>
        <a:xfrm>
          <a:off x="1320800" y="9994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11" name="円/楕円 210"/>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12"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97972</xdr:rowOff>
    </xdr:from>
    <xdr:to>
      <xdr:col>5</xdr:col>
      <xdr:colOff>600075</xdr:colOff>
      <xdr:row>59</xdr:row>
      <xdr:rowOff>28122</xdr:rowOff>
    </xdr:to>
    <xdr:sp macro="" textlink="">
      <xdr:nvSpPr>
        <xdr:cNvPr id="213" name="円/楕円 212"/>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12899</xdr:rowOff>
    </xdr:from>
    <xdr:ext cx="736600" cy="259045"/>
    <xdr:sp macro="" textlink="">
      <xdr:nvSpPr>
        <xdr:cNvPr id="214" name="テキスト ボックス 213"/>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32657</xdr:rowOff>
    </xdr:from>
    <xdr:to>
      <xdr:col>4</xdr:col>
      <xdr:colOff>396875</xdr:colOff>
      <xdr:row>58</xdr:row>
      <xdr:rowOff>134257</xdr:rowOff>
    </xdr:to>
    <xdr:sp macro="" textlink="">
      <xdr:nvSpPr>
        <xdr:cNvPr id="215" name="円/楕円 214"/>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119034</xdr:rowOff>
    </xdr:from>
    <xdr:ext cx="762000" cy="259045"/>
    <xdr:sp macro="" textlink="">
      <xdr:nvSpPr>
        <xdr:cNvPr id="216" name="テキスト ボックス 215"/>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7" name="円/楕円 21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8" name="テキスト ボックス 21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9" name="円/楕円 21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20" name="テキスト ボックス 21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本市の比率は、類似団体内平均よりも５．６ポイント、全国平均よりも３．８ポイント、長崎県平均よりも３．３ポイントそれぞれ低く、類似団体内順位も上位にある。</a:t>
          </a:r>
        </a:p>
        <a:p>
          <a:r>
            <a:rPr kumimoji="1" lang="ja-JP" altLang="en-US" sz="1050">
              <a:latin typeface="ＭＳ Ｐゴシック"/>
            </a:rPr>
            <a:t>　その他の項目のうち、維持補修費は前年と同率だが、繰出金は９．０％と前年度よりも０２ポイント上がっている。</a:t>
          </a:r>
        </a:p>
        <a:p>
          <a:r>
            <a:rPr kumimoji="1" lang="ja-JP" altLang="en-US" sz="1050">
              <a:latin typeface="ＭＳ Ｐゴシック"/>
            </a:rPr>
            <a:t>　比率が上がった要因の１つに、後期高齢者医療特別会計への繰出金の増が挙げられる。</a:t>
          </a:r>
        </a:p>
        <a:p>
          <a:r>
            <a:rPr kumimoji="1" lang="ja-JP" altLang="en-US" sz="1050">
              <a:latin typeface="ＭＳ Ｐゴシック"/>
            </a:rPr>
            <a:t>　また、繰出金については、各年度の比率は、年々増加しているため、今後も安定的な事業を行い、税収を主な財源とする普通会計の負担額を減らしていくように努める。 </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119380</xdr:rowOff>
    </xdr:from>
    <xdr:to>
      <xdr:col>24</xdr:col>
      <xdr:colOff>31750</xdr:colOff>
      <xdr:row>52</xdr:row>
      <xdr:rowOff>142240</xdr:rowOff>
    </xdr:to>
    <xdr:cxnSp macro="">
      <xdr:nvCxnSpPr>
        <xdr:cNvPr id="253" name="直線コネクタ 252"/>
        <xdr:cNvCxnSpPr/>
      </xdr:nvCxnSpPr>
      <xdr:spPr>
        <a:xfrm>
          <a:off x="15671800" y="9034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119380</xdr:rowOff>
    </xdr:from>
    <xdr:to>
      <xdr:col>22</xdr:col>
      <xdr:colOff>565150</xdr:colOff>
      <xdr:row>52</xdr:row>
      <xdr:rowOff>134620</xdr:rowOff>
    </xdr:to>
    <xdr:cxnSp macro="">
      <xdr:nvCxnSpPr>
        <xdr:cNvPr id="256" name="直線コネクタ 255"/>
        <xdr:cNvCxnSpPr/>
      </xdr:nvCxnSpPr>
      <xdr:spPr>
        <a:xfrm flipV="1">
          <a:off x="14782800" y="903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127000</xdr:rowOff>
    </xdr:from>
    <xdr:to>
      <xdr:col>21</xdr:col>
      <xdr:colOff>361950</xdr:colOff>
      <xdr:row>52</xdr:row>
      <xdr:rowOff>134620</xdr:rowOff>
    </xdr:to>
    <xdr:cxnSp macro="">
      <xdr:nvCxnSpPr>
        <xdr:cNvPr id="259" name="直線コネクタ 258"/>
        <xdr:cNvCxnSpPr/>
      </xdr:nvCxnSpPr>
      <xdr:spPr>
        <a:xfrm>
          <a:off x="13893800" y="904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111760</xdr:rowOff>
    </xdr:from>
    <xdr:to>
      <xdr:col>20</xdr:col>
      <xdr:colOff>158750</xdr:colOff>
      <xdr:row>52</xdr:row>
      <xdr:rowOff>127000</xdr:rowOff>
    </xdr:to>
    <xdr:cxnSp macro="">
      <xdr:nvCxnSpPr>
        <xdr:cNvPr id="262" name="直線コネクタ 261"/>
        <xdr:cNvCxnSpPr/>
      </xdr:nvCxnSpPr>
      <xdr:spPr>
        <a:xfrm>
          <a:off x="13004800" y="9027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91440</xdr:rowOff>
    </xdr:from>
    <xdr:to>
      <xdr:col>24</xdr:col>
      <xdr:colOff>82550</xdr:colOff>
      <xdr:row>53</xdr:row>
      <xdr:rowOff>21590</xdr:rowOff>
    </xdr:to>
    <xdr:sp macro="" textlink="">
      <xdr:nvSpPr>
        <xdr:cNvPr id="272" name="円/楕円 271"/>
        <xdr:cNvSpPr/>
      </xdr:nvSpPr>
      <xdr:spPr>
        <a:xfrm>
          <a:off x="164592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17</xdr:rowOff>
    </xdr:from>
    <xdr:ext cx="762000" cy="259045"/>
    <xdr:sp macro="" textlink="">
      <xdr:nvSpPr>
        <xdr:cNvPr id="273" name="その他該当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68580</xdr:rowOff>
    </xdr:from>
    <xdr:to>
      <xdr:col>22</xdr:col>
      <xdr:colOff>615950</xdr:colOff>
      <xdr:row>52</xdr:row>
      <xdr:rowOff>170180</xdr:rowOff>
    </xdr:to>
    <xdr:sp macro="" textlink="">
      <xdr:nvSpPr>
        <xdr:cNvPr id="274" name="円/楕円 273"/>
        <xdr:cNvSpPr/>
      </xdr:nvSpPr>
      <xdr:spPr>
        <a:xfrm>
          <a:off x="15621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8907</xdr:rowOff>
    </xdr:from>
    <xdr:ext cx="736600" cy="259045"/>
    <xdr:sp macro="" textlink="">
      <xdr:nvSpPr>
        <xdr:cNvPr id="275" name="テキスト ボックス 274"/>
        <xdr:cNvSpPr txBox="1"/>
      </xdr:nvSpPr>
      <xdr:spPr>
        <a:xfrm>
          <a:off x="15290800" y="875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83820</xdr:rowOff>
    </xdr:from>
    <xdr:to>
      <xdr:col>21</xdr:col>
      <xdr:colOff>412750</xdr:colOff>
      <xdr:row>53</xdr:row>
      <xdr:rowOff>13970</xdr:rowOff>
    </xdr:to>
    <xdr:sp macro="" textlink="">
      <xdr:nvSpPr>
        <xdr:cNvPr id="276" name="円/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76200</xdr:rowOff>
    </xdr:from>
    <xdr:to>
      <xdr:col>20</xdr:col>
      <xdr:colOff>209550</xdr:colOff>
      <xdr:row>53</xdr:row>
      <xdr:rowOff>6350</xdr:rowOff>
    </xdr:to>
    <xdr:sp macro="" textlink="">
      <xdr:nvSpPr>
        <xdr:cNvPr id="278" name="円/楕円 277"/>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16527</xdr:rowOff>
    </xdr:from>
    <xdr:ext cx="762000" cy="259045"/>
    <xdr:sp macro="" textlink="">
      <xdr:nvSpPr>
        <xdr:cNvPr id="279" name="テキスト ボックス 278"/>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60960</xdr:rowOff>
    </xdr:from>
    <xdr:to>
      <xdr:col>19</xdr:col>
      <xdr:colOff>6350</xdr:colOff>
      <xdr:row>52</xdr:row>
      <xdr:rowOff>162560</xdr:rowOff>
    </xdr:to>
    <xdr:sp macro="" textlink="">
      <xdr:nvSpPr>
        <xdr:cNvPr id="280" name="円/楕円 279"/>
        <xdr:cNvSpPr/>
      </xdr:nvSpPr>
      <xdr:spPr>
        <a:xfrm>
          <a:off x="12954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1287</xdr:rowOff>
    </xdr:from>
    <xdr:ext cx="762000" cy="259045"/>
    <xdr:sp macro="" textlink="">
      <xdr:nvSpPr>
        <xdr:cNvPr id="281" name="テキスト ボックス 280"/>
        <xdr:cNvSpPr txBox="1"/>
      </xdr:nvSpPr>
      <xdr:spPr>
        <a:xfrm>
          <a:off x="12623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本市の比率は、年々減少傾向にあるものの、類似団体内平均よりも２．３ポイント、全国平均よりも２．５ポイント、長崎県平均よりも３．８ポイントそれぞれ高い水準にある。</a:t>
          </a:r>
        </a:p>
        <a:p>
          <a:r>
            <a:rPr kumimoji="1" lang="ja-JP" altLang="en-US" sz="1100">
              <a:latin typeface="ＭＳ Ｐゴシック"/>
            </a:rPr>
            <a:t>　比率を上げている主な要因は、廃棄物処理業務や消防業務などを一部事務組合で行っているためである。</a:t>
          </a:r>
        </a:p>
        <a:p>
          <a:r>
            <a:rPr kumimoji="1" lang="ja-JP" altLang="en-US" sz="1100">
              <a:latin typeface="ＭＳ Ｐゴシック"/>
            </a:rPr>
            <a:t>　団体等への補助金も年々増加傾向にあり、今後は、公益性や妥当性など交付に当たっての明確な基準を設け、補助金の見直しや廃止を図る。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51562</xdr:rowOff>
    </xdr:to>
    <xdr:cxnSp macro="">
      <xdr:nvCxnSpPr>
        <xdr:cNvPr id="311" name="直線コネクタ 310"/>
        <xdr:cNvCxnSpPr/>
      </xdr:nvCxnSpPr>
      <xdr:spPr>
        <a:xfrm flipV="1">
          <a:off x="15671800" y="63174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92710</xdr:rowOff>
    </xdr:to>
    <xdr:cxnSp macro="">
      <xdr:nvCxnSpPr>
        <xdr:cNvPr id="314" name="直線コネクタ 313"/>
        <xdr:cNvCxnSpPr/>
      </xdr:nvCxnSpPr>
      <xdr:spPr>
        <a:xfrm flipV="1">
          <a:off x="14782800" y="6395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92710</xdr:rowOff>
    </xdr:from>
    <xdr:to>
      <xdr:col>21</xdr:col>
      <xdr:colOff>361950</xdr:colOff>
      <xdr:row>37</xdr:row>
      <xdr:rowOff>92710</xdr:rowOff>
    </xdr:to>
    <xdr:cxnSp macro="">
      <xdr:nvCxnSpPr>
        <xdr:cNvPr id="317" name="直線コネクタ 316"/>
        <xdr:cNvCxnSpPr/>
      </xdr:nvCxnSpPr>
      <xdr:spPr>
        <a:xfrm>
          <a:off x="13893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101854</xdr:rowOff>
    </xdr:to>
    <xdr:cxnSp macro="">
      <xdr:nvCxnSpPr>
        <xdr:cNvPr id="320" name="直線コネクタ 319"/>
        <xdr:cNvCxnSpPr/>
      </xdr:nvCxnSpPr>
      <xdr:spPr>
        <a:xfrm flipV="1">
          <a:off x="13004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30" name="円/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32" name="円/楕円 331"/>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33" name="テキスト ボックス 332"/>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4" name="円/楕円 33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5" name="テキスト ボックス 33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6" name="円/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8" name="円/楕円 337"/>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9" name="テキスト ボックス 338"/>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本市の比率は、前年度よりも０．７ポイント高くなったものの、全国平均よりも０．８ポイント、類似団体内平均よりも２．６ポイント、長崎県平均よりも３．０ポイントいずれも低い水準にある。</a:t>
          </a:r>
        </a:p>
        <a:p>
          <a:r>
            <a:rPr kumimoji="1" lang="ja-JP" altLang="en-US" sz="1100">
              <a:latin typeface="ＭＳ Ｐゴシック"/>
            </a:rPr>
            <a:t>　しかしながら、今後は汚泥再生処理センター整備事業や過疎対策事業などの財源として活用した起債償還に伴う公債費が膨らむと予想され、緊急度や住民ニーズを的確に把握しつつ、新発債の発行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130810</xdr:rowOff>
    </xdr:from>
    <xdr:to>
      <xdr:col>7</xdr:col>
      <xdr:colOff>15875</xdr:colOff>
      <xdr:row>74</xdr:row>
      <xdr:rowOff>144145</xdr:rowOff>
    </xdr:to>
    <xdr:cxnSp macro="">
      <xdr:nvCxnSpPr>
        <xdr:cNvPr id="371" name="直線コネクタ 370"/>
        <xdr:cNvCxnSpPr/>
      </xdr:nvCxnSpPr>
      <xdr:spPr>
        <a:xfrm>
          <a:off x="3987800" y="128181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116222</xdr:rowOff>
    </xdr:from>
    <xdr:ext cx="762000" cy="259045"/>
    <xdr:sp macro="" textlink="">
      <xdr:nvSpPr>
        <xdr:cNvPr id="372" name="公債費平均値テキスト"/>
        <xdr:cNvSpPr txBox="1"/>
      </xdr:nvSpPr>
      <xdr:spPr>
        <a:xfrm>
          <a:off x="4914900" y="1280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130810</xdr:rowOff>
    </xdr:from>
    <xdr:to>
      <xdr:col>5</xdr:col>
      <xdr:colOff>549275</xdr:colOff>
      <xdr:row>75</xdr:row>
      <xdr:rowOff>5080</xdr:rowOff>
    </xdr:to>
    <xdr:cxnSp macro="">
      <xdr:nvCxnSpPr>
        <xdr:cNvPr id="374" name="直線コネクタ 373"/>
        <xdr:cNvCxnSpPr/>
      </xdr:nvCxnSpPr>
      <xdr:spPr>
        <a:xfrm flipV="1">
          <a:off x="3098800" y="12818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xdr:rowOff>
    </xdr:from>
    <xdr:to>
      <xdr:col>4</xdr:col>
      <xdr:colOff>346075</xdr:colOff>
      <xdr:row>75</xdr:row>
      <xdr:rowOff>6985</xdr:rowOff>
    </xdr:to>
    <xdr:cxnSp macro="">
      <xdr:nvCxnSpPr>
        <xdr:cNvPr id="377" name="直線コネクタ 376"/>
        <xdr:cNvCxnSpPr/>
      </xdr:nvCxnSpPr>
      <xdr:spPr>
        <a:xfrm flipV="1">
          <a:off x="2209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xdr:rowOff>
    </xdr:from>
    <xdr:to>
      <xdr:col>3</xdr:col>
      <xdr:colOff>142875</xdr:colOff>
      <xdr:row>75</xdr:row>
      <xdr:rowOff>12700</xdr:rowOff>
    </xdr:to>
    <xdr:cxnSp macro="">
      <xdr:nvCxnSpPr>
        <xdr:cNvPr id="380" name="直線コネクタ 379"/>
        <xdr:cNvCxnSpPr/>
      </xdr:nvCxnSpPr>
      <xdr:spPr>
        <a:xfrm flipV="1">
          <a:off x="1320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93345</xdr:rowOff>
    </xdr:from>
    <xdr:to>
      <xdr:col>7</xdr:col>
      <xdr:colOff>66675</xdr:colOff>
      <xdr:row>75</xdr:row>
      <xdr:rowOff>23495</xdr:rowOff>
    </xdr:to>
    <xdr:sp macro="" textlink="">
      <xdr:nvSpPr>
        <xdr:cNvPr id="390" name="円/楕円 389"/>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1922</xdr:rowOff>
    </xdr:from>
    <xdr:ext cx="762000" cy="259045"/>
    <xdr:sp macro="" textlink="">
      <xdr:nvSpPr>
        <xdr:cNvPr id="391" name="公債費該当値テキスト"/>
        <xdr:cNvSpPr txBox="1"/>
      </xdr:nvSpPr>
      <xdr:spPr>
        <a:xfrm>
          <a:off x="4914900" y="126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80010</xdr:rowOff>
    </xdr:from>
    <xdr:to>
      <xdr:col>5</xdr:col>
      <xdr:colOff>600075</xdr:colOff>
      <xdr:row>75</xdr:row>
      <xdr:rowOff>10160</xdr:rowOff>
    </xdr:to>
    <xdr:sp macro="" textlink="">
      <xdr:nvSpPr>
        <xdr:cNvPr id="392" name="円/楕円 391"/>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20337</xdr:rowOff>
    </xdr:from>
    <xdr:ext cx="736600" cy="259045"/>
    <xdr:sp macro="" textlink="">
      <xdr:nvSpPr>
        <xdr:cNvPr id="393" name="テキスト ボックス 392"/>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125730</xdr:rowOff>
    </xdr:from>
    <xdr:to>
      <xdr:col>4</xdr:col>
      <xdr:colOff>396875</xdr:colOff>
      <xdr:row>75</xdr:row>
      <xdr:rowOff>55880</xdr:rowOff>
    </xdr:to>
    <xdr:sp macro="" textlink="">
      <xdr:nvSpPr>
        <xdr:cNvPr id="394" name="円/楕円 393"/>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66057</xdr:rowOff>
    </xdr:from>
    <xdr:ext cx="762000" cy="259045"/>
    <xdr:sp macro="" textlink="">
      <xdr:nvSpPr>
        <xdr:cNvPr id="395" name="テキスト ボックス 394"/>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6" name="円/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8" name="円/楕円 397"/>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9" name="テキスト ボックス 398"/>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本市の比率は、全国平均よりも１．４ポイント低いものの、類似団体内平均よりも１．９ポイント、長崎県平均よりも２．４ポイントそれぞれ高い水準にある。 　</a:t>
          </a:r>
        </a:p>
        <a:p>
          <a:r>
            <a:rPr kumimoji="1" lang="ja-JP" altLang="en-US" sz="1050">
              <a:latin typeface="ＭＳ Ｐゴシック"/>
            </a:rPr>
            <a:t>　比率を上げている要因は、扶助費や物件費、補助費等によるものである。</a:t>
          </a:r>
        </a:p>
        <a:p>
          <a:r>
            <a:rPr kumimoji="1" lang="ja-JP" altLang="en-US" sz="1050">
              <a:latin typeface="ＭＳ Ｐゴシック"/>
            </a:rPr>
            <a:t>　扶助費の増は、障害者自立支援給付費や子どものための教育・保育給付費などの増によるもので、物件費及び補助費等の増は、業務委託等への推進により人件費が物件費や補助費等にシフトしていることも要因の１つである。</a:t>
          </a:r>
        </a:p>
        <a:p>
          <a:r>
            <a:rPr kumimoji="1" lang="ja-JP" altLang="en-US" sz="1050">
              <a:latin typeface="ＭＳ Ｐゴシック"/>
            </a:rPr>
            <a:t>　今後も行政改革に取り組み、効果的な事業の実施と見直しにより経常経費の削減に取り組む。</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27939</xdr:rowOff>
    </xdr:to>
    <xdr:cxnSp macro="">
      <xdr:nvCxnSpPr>
        <xdr:cNvPr id="432" name="直線コネクタ 431"/>
        <xdr:cNvCxnSpPr/>
      </xdr:nvCxnSpPr>
      <xdr:spPr>
        <a:xfrm>
          <a:off x="15671800" y="13401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73661</xdr:rowOff>
    </xdr:to>
    <xdr:cxnSp macro="">
      <xdr:nvCxnSpPr>
        <xdr:cNvPr id="435" name="直線コネクタ 434"/>
        <xdr:cNvCxnSpPr/>
      </xdr:nvCxnSpPr>
      <xdr:spPr>
        <a:xfrm flipV="1">
          <a:off x="14782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73661</xdr:rowOff>
    </xdr:to>
    <xdr:cxnSp macro="">
      <xdr:nvCxnSpPr>
        <xdr:cNvPr id="438" name="直線コネクタ 437"/>
        <xdr:cNvCxnSpPr/>
      </xdr:nvCxnSpPr>
      <xdr:spPr>
        <a:xfrm>
          <a:off x="13893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46989</xdr:rowOff>
    </xdr:to>
    <xdr:cxnSp macro="">
      <xdr:nvCxnSpPr>
        <xdr:cNvPr id="441" name="直線コネクタ 440"/>
        <xdr:cNvCxnSpPr/>
      </xdr:nvCxnSpPr>
      <xdr:spPr>
        <a:xfrm flipV="1">
          <a:off x="13004800" y="134086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1" name="円/楕円 450"/>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2"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53" name="円/楕円 45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4" name="テキスト ボックス 45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55" name="円/楕円 454"/>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56" name="テキスト ボックス 455"/>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7" name="円/楕円 456"/>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8" name="テキスト ボックス 45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9" name="円/楕円 458"/>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60" name="テキスト ボックス 459"/>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長崎県島原市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156845</xdr:rowOff>
    </xdr:from>
    <xdr:to>
      <xdr:col>4</xdr:col>
      <xdr:colOff>1117600</xdr:colOff>
      <xdr:row>18</xdr:row>
      <xdr:rowOff>162522</xdr:rowOff>
    </xdr:to>
    <xdr:cxnSp macro="">
      <xdr:nvCxnSpPr>
        <xdr:cNvPr id="50" name="直線コネクタ 49"/>
        <xdr:cNvCxnSpPr/>
      </xdr:nvCxnSpPr>
      <xdr:spPr bwMode="auto">
        <a:xfrm>
          <a:off x="5003800" y="3290570"/>
          <a:ext cx="6477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156845</xdr:rowOff>
    </xdr:from>
    <xdr:to>
      <xdr:col>4</xdr:col>
      <xdr:colOff>469900</xdr:colOff>
      <xdr:row>19</xdr:row>
      <xdr:rowOff>4001</xdr:rowOff>
    </xdr:to>
    <xdr:cxnSp macro="">
      <xdr:nvCxnSpPr>
        <xdr:cNvPr id="53" name="直線コネクタ 52"/>
        <xdr:cNvCxnSpPr/>
      </xdr:nvCxnSpPr>
      <xdr:spPr bwMode="auto">
        <a:xfrm flipV="1">
          <a:off x="4305300" y="3290570"/>
          <a:ext cx="698500" cy="1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4001</xdr:rowOff>
    </xdr:from>
    <xdr:to>
      <xdr:col>3</xdr:col>
      <xdr:colOff>904875</xdr:colOff>
      <xdr:row>19</xdr:row>
      <xdr:rowOff>71590</xdr:rowOff>
    </xdr:to>
    <xdr:cxnSp macro="">
      <xdr:nvCxnSpPr>
        <xdr:cNvPr id="56" name="直線コネクタ 55"/>
        <xdr:cNvCxnSpPr/>
      </xdr:nvCxnSpPr>
      <xdr:spPr bwMode="auto">
        <a:xfrm flipV="1">
          <a:off x="3606800" y="3309176"/>
          <a:ext cx="6985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35268</xdr:rowOff>
    </xdr:from>
    <xdr:to>
      <xdr:col>3</xdr:col>
      <xdr:colOff>206375</xdr:colOff>
      <xdr:row>19</xdr:row>
      <xdr:rowOff>71590</xdr:rowOff>
    </xdr:to>
    <xdr:cxnSp macro="">
      <xdr:nvCxnSpPr>
        <xdr:cNvPr id="59" name="直線コネクタ 58"/>
        <xdr:cNvCxnSpPr/>
      </xdr:nvCxnSpPr>
      <xdr:spPr bwMode="auto">
        <a:xfrm>
          <a:off x="2908300" y="3340443"/>
          <a:ext cx="698500" cy="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111722</xdr:rowOff>
    </xdr:from>
    <xdr:to>
      <xdr:col>5</xdr:col>
      <xdr:colOff>34925</xdr:colOff>
      <xdr:row>19</xdr:row>
      <xdr:rowOff>41872</xdr:rowOff>
    </xdr:to>
    <xdr:sp macro="" textlink="">
      <xdr:nvSpPr>
        <xdr:cNvPr id="69" name="円/楕円 68"/>
        <xdr:cNvSpPr/>
      </xdr:nvSpPr>
      <xdr:spPr bwMode="auto">
        <a:xfrm>
          <a:off x="5600700" y="324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83799</xdr:rowOff>
    </xdr:from>
    <xdr:ext cx="762000" cy="259045"/>
    <xdr:sp macro="" textlink="">
      <xdr:nvSpPr>
        <xdr:cNvPr id="70" name="人口1人当たり決算額の推移該当値テキスト130"/>
        <xdr:cNvSpPr txBox="1"/>
      </xdr:nvSpPr>
      <xdr:spPr>
        <a:xfrm>
          <a:off x="5740400" y="321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106045</xdr:rowOff>
    </xdr:from>
    <xdr:to>
      <xdr:col>4</xdr:col>
      <xdr:colOff>520700</xdr:colOff>
      <xdr:row>19</xdr:row>
      <xdr:rowOff>36195</xdr:rowOff>
    </xdr:to>
    <xdr:sp macro="" textlink="">
      <xdr:nvSpPr>
        <xdr:cNvPr id="71" name="円/楕円 70"/>
        <xdr:cNvSpPr/>
      </xdr:nvSpPr>
      <xdr:spPr bwMode="auto">
        <a:xfrm>
          <a:off x="4953000" y="32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20972</xdr:rowOff>
    </xdr:from>
    <xdr:ext cx="736600" cy="259045"/>
    <xdr:sp macro="" textlink="">
      <xdr:nvSpPr>
        <xdr:cNvPr id="72" name="テキスト ボックス 71"/>
        <xdr:cNvSpPr txBox="1"/>
      </xdr:nvSpPr>
      <xdr:spPr>
        <a:xfrm>
          <a:off x="4622800" y="332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124651</xdr:rowOff>
    </xdr:from>
    <xdr:to>
      <xdr:col>3</xdr:col>
      <xdr:colOff>955675</xdr:colOff>
      <xdr:row>19</xdr:row>
      <xdr:rowOff>54801</xdr:rowOff>
    </xdr:to>
    <xdr:sp macro="" textlink="">
      <xdr:nvSpPr>
        <xdr:cNvPr id="73" name="円/楕円 72"/>
        <xdr:cNvSpPr/>
      </xdr:nvSpPr>
      <xdr:spPr bwMode="auto">
        <a:xfrm>
          <a:off x="4254500" y="325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39578</xdr:rowOff>
    </xdr:from>
    <xdr:ext cx="762000" cy="259045"/>
    <xdr:sp macro="" textlink="">
      <xdr:nvSpPr>
        <xdr:cNvPr id="74" name="テキスト ボックス 73"/>
        <xdr:cNvSpPr txBox="1"/>
      </xdr:nvSpPr>
      <xdr:spPr>
        <a:xfrm>
          <a:off x="3924300" y="33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20790</xdr:rowOff>
    </xdr:from>
    <xdr:to>
      <xdr:col>3</xdr:col>
      <xdr:colOff>257175</xdr:colOff>
      <xdr:row>19</xdr:row>
      <xdr:rowOff>122390</xdr:rowOff>
    </xdr:to>
    <xdr:sp macro="" textlink="">
      <xdr:nvSpPr>
        <xdr:cNvPr id="75" name="円/楕円 74"/>
        <xdr:cNvSpPr/>
      </xdr:nvSpPr>
      <xdr:spPr bwMode="auto">
        <a:xfrm>
          <a:off x="3556000" y="332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107167</xdr:rowOff>
    </xdr:from>
    <xdr:ext cx="762000" cy="259045"/>
    <xdr:sp macro="" textlink="">
      <xdr:nvSpPr>
        <xdr:cNvPr id="76" name="テキスト ボックス 75"/>
        <xdr:cNvSpPr txBox="1"/>
      </xdr:nvSpPr>
      <xdr:spPr>
        <a:xfrm>
          <a:off x="3225800" y="341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155918</xdr:rowOff>
    </xdr:from>
    <xdr:to>
      <xdr:col>2</xdr:col>
      <xdr:colOff>692150</xdr:colOff>
      <xdr:row>19</xdr:row>
      <xdr:rowOff>86068</xdr:rowOff>
    </xdr:to>
    <xdr:sp macro="" textlink="">
      <xdr:nvSpPr>
        <xdr:cNvPr id="77" name="円/楕円 76"/>
        <xdr:cNvSpPr/>
      </xdr:nvSpPr>
      <xdr:spPr bwMode="auto">
        <a:xfrm>
          <a:off x="2857500" y="328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70845</xdr:rowOff>
    </xdr:from>
    <xdr:ext cx="762000" cy="259045"/>
    <xdr:sp macro="" textlink="">
      <xdr:nvSpPr>
        <xdr:cNvPr id="78" name="テキスト ボックス 77"/>
        <xdr:cNvSpPr txBox="1"/>
      </xdr:nvSpPr>
      <xdr:spPr>
        <a:xfrm>
          <a:off x="2527300" y="33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60870</xdr:rowOff>
    </xdr:from>
    <xdr:ext cx="762000" cy="259045"/>
    <xdr:sp macro="" textlink="">
      <xdr:nvSpPr>
        <xdr:cNvPr id="108" name="人口1人当たり決算額の推移最小値テキスト445"/>
        <xdr:cNvSpPr txBox="1"/>
      </xdr:nvSpPr>
      <xdr:spPr>
        <a:xfrm>
          <a:off x="5740400" y="752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50693</xdr:rowOff>
    </xdr:from>
    <xdr:to>
      <xdr:col>4</xdr:col>
      <xdr:colOff>1117600</xdr:colOff>
      <xdr:row>38</xdr:row>
      <xdr:rowOff>58306</xdr:rowOff>
    </xdr:to>
    <xdr:cxnSp macro="">
      <xdr:nvCxnSpPr>
        <xdr:cNvPr id="112" name="直線コネクタ 111"/>
        <xdr:cNvCxnSpPr/>
      </xdr:nvCxnSpPr>
      <xdr:spPr bwMode="auto">
        <a:xfrm flipV="1">
          <a:off x="5003800" y="7518293"/>
          <a:ext cx="647700" cy="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51074</xdr:rowOff>
    </xdr:from>
    <xdr:to>
      <xdr:col>4</xdr:col>
      <xdr:colOff>469900</xdr:colOff>
      <xdr:row>38</xdr:row>
      <xdr:rowOff>58306</xdr:rowOff>
    </xdr:to>
    <xdr:cxnSp macro="">
      <xdr:nvCxnSpPr>
        <xdr:cNvPr id="115" name="直線コネクタ 114"/>
        <xdr:cNvCxnSpPr/>
      </xdr:nvCxnSpPr>
      <xdr:spPr bwMode="auto">
        <a:xfrm>
          <a:off x="4305300" y="7518674"/>
          <a:ext cx="698500" cy="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43614</xdr:rowOff>
    </xdr:from>
    <xdr:to>
      <xdr:col>3</xdr:col>
      <xdr:colOff>904875</xdr:colOff>
      <xdr:row>38</xdr:row>
      <xdr:rowOff>51074</xdr:rowOff>
    </xdr:to>
    <xdr:cxnSp macro="">
      <xdr:nvCxnSpPr>
        <xdr:cNvPr id="118" name="直線コネクタ 117"/>
        <xdr:cNvCxnSpPr/>
      </xdr:nvCxnSpPr>
      <xdr:spPr bwMode="auto">
        <a:xfrm>
          <a:off x="3606800" y="7511214"/>
          <a:ext cx="698500" cy="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38871</xdr:rowOff>
    </xdr:from>
    <xdr:to>
      <xdr:col>3</xdr:col>
      <xdr:colOff>206375</xdr:colOff>
      <xdr:row>38</xdr:row>
      <xdr:rowOff>43614</xdr:rowOff>
    </xdr:to>
    <xdr:cxnSp macro="">
      <xdr:nvCxnSpPr>
        <xdr:cNvPr id="121" name="直線コネクタ 120"/>
        <xdr:cNvCxnSpPr/>
      </xdr:nvCxnSpPr>
      <xdr:spPr bwMode="auto">
        <a:xfrm>
          <a:off x="2908300" y="7506471"/>
          <a:ext cx="6985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342793</xdr:rowOff>
    </xdr:from>
    <xdr:to>
      <xdr:col>5</xdr:col>
      <xdr:colOff>34925</xdr:colOff>
      <xdr:row>38</xdr:row>
      <xdr:rowOff>101493</xdr:rowOff>
    </xdr:to>
    <xdr:sp macro="" textlink="">
      <xdr:nvSpPr>
        <xdr:cNvPr id="131" name="円/楕円 130"/>
        <xdr:cNvSpPr/>
      </xdr:nvSpPr>
      <xdr:spPr bwMode="auto">
        <a:xfrm>
          <a:off x="5600700" y="74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251370</xdr:rowOff>
    </xdr:from>
    <xdr:ext cx="762000" cy="259045"/>
    <xdr:sp macro="" textlink="">
      <xdr:nvSpPr>
        <xdr:cNvPr id="132" name="人口1人当たり決算額の推移該当値テキスト445"/>
        <xdr:cNvSpPr txBox="1"/>
      </xdr:nvSpPr>
      <xdr:spPr>
        <a:xfrm>
          <a:off x="5740400" y="73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7506</xdr:rowOff>
    </xdr:from>
    <xdr:to>
      <xdr:col>4</xdr:col>
      <xdr:colOff>520700</xdr:colOff>
      <xdr:row>38</xdr:row>
      <xdr:rowOff>109106</xdr:rowOff>
    </xdr:to>
    <xdr:sp macro="" textlink="">
      <xdr:nvSpPr>
        <xdr:cNvPr id="133" name="円/楕円 132"/>
        <xdr:cNvSpPr/>
      </xdr:nvSpPr>
      <xdr:spPr bwMode="auto">
        <a:xfrm>
          <a:off x="4953000" y="747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93883</xdr:rowOff>
    </xdr:from>
    <xdr:ext cx="736600" cy="259045"/>
    <xdr:sp macro="" textlink="">
      <xdr:nvSpPr>
        <xdr:cNvPr id="134" name="テキスト ボックス 133"/>
        <xdr:cNvSpPr txBox="1"/>
      </xdr:nvSpPr>
      <xdr:spPr>
        <a:xfrm>
          <a:off x="4622800" y="756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8,030</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274</xdr:rowOff>
    </xdr:from>
    <xdr:to>
      <xdr:col>3</xdr:col>
      <xdr:colOff>955675</xdr:colOff>
      <xdr:row>38</xdr:row>
      <xdr:rowOff>101874</xdr:rowOff>
    </xdr:to>
    <xdr:sp macro="" textlink="">
      <xdr:nvSpPr>
        <xdr:cNvPr id="135" name="円/楕円 134"/>
        <xdr:cNvSpPr/>
      </xdr:nvSpPr>
      <xdr:spPr bwMode="auto">
        <a:xfrm>
          <a:off x="4254500" y="74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86651</xdr:rowOff>
    </xdr:from>
    <xdr:ext cx="762000" cy="259045"/>
    <xdr:sp macro="" textlink="">
      <xdr:nvSpPr>
        <xdr:cNvPr id="136" name="テキスト ボックス 135"/>
        <xdr:cNvSpPr txBox="1"/>
      </xdr:nvSpPr>
      <xdr:spPr>
        <a:xfrm>
          <a:off x="3924300" y="75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335714</xdr:rowOff>
    </xdr:from>
    <xdr:to>
      <xdr:col>3</xdr:col>
      <xdr:colOff>257175</xdr:colOff>
      <xdr:row>38</xdr:row>
      <xdr:rowOff>94414</xdr:rowOff>
    </xdr:to>
    <xdr:sp macro="" textlink="">
      <xdr:nvSpPr>
        <xdr:cNvPr id="137" name="円/楕円 136"/>
        <xdr:cNvSpPr/>
      </xdr:nvSpPr>
      <xdr:spPr bwMode="auto">
        <a:xfrm>
          <a:off x="3556000" y="746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79191</xdr:rowOff>
    </xdr:from>
    <xdr:ext cx="762000" cy="259045"/>
    <xdr:sp macro="" textlink="">
      <xdr:nvSpPr>
        <xdr:cNvPr id="138" name="テキスト ボックス 137"/>
        <xdr:cNvSpPr txBox="1"/>
      </xdr:nvSpPr>
      <xdr:spPr>
        <a:xfrm>
          <a:off x="3225800" y="754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330971</xdr:rowOff>
    </xdr:from>
    <xdr:to>
      <xdr:col>2</xdr:col>
      <xdr:colOff>692150</xdr:colOff>
      <xdr:row>38</xdr:row>
      <xdr:rowOff>89671</xdr:rowOff>
    </xdr:to>
    <xdr:sp macro="" textlink="">
      <xdr:nvSpPr>
        <xdr:cNvPr id="139" name="円/楕円 138"/>
        <xdr:cNvSpPr/>
      </xdr:nvSpPr>
      <xdr:spPr bwMode="auto">
        <a:xfrm>
          <a:off x="2857500" y="74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74448</xdr:rowOff>
    </xdr:from>
    <xdr:ext cx="762000" cy="259045"/>
    <xdr:sp macro="" textlink="">
      <xdr:nvSpPr>
        <xdr:cNvPr id="140" name="テキスト ボックス 139"/>
        <xdr:cNvSpPr txBox="1"/>
      </xdr:nvSpPr>
      <xdr:spPr>
        <a:xfrm>
          <a:off x="2527300" y="754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90018</xdr:rowOff>
    </xdr:from>
    <xdr:to>
      <xdr:col>6</xdr:col>
      <xdr:colOff>511175</xdr:colOff>
      <xdr:row>36</xdr:row>
      <xdr:rowOff>103353</xdr:rowOff>
    </xdr:to>
    <xdr:cxnSp macro="">
      <xdr:nvCxnSpPr>
        <xdr:cNvPr id="61" name="直線コネクタ 60"/>
        <xdr:cNvCxnSpPr/>
      </xdr:nvCxnSpPr>
      <xdr:spPr>
        <a:xfrm>
          <a:off x="3797300" y="6262218"/>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90018</xdr:rowOff>
    </xdr:from>
    <xdr:to>
      <xdr:col>5</xdr:col>
      <xdr:colOff>358775</xdr:colOff>
      <xdr:row>36</xdr:row>
      <xdr:rowOff>107112</xdr:rowOff>
    </xdr:to>
    <xdr:cxnSp macro="">
      <xdr:nvCxnSpPr>
        <xdr:cNvPr id="64" name="直線コネクタ 63"/>
        <xdr:cNvCxnSpPr/>
      </xdr:nvCxnSpPr>
      <xdr:spPr>
        <a:xfrm flipV="1">
          <a:off x="2908300" y="6262218"/>
          <a:ext cx="8890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107112</xdr:rowOff>
    </xdr:from>
    <xdr:to>
      <xdr:col>4</xdr:col>
      <xdr:colOff>155575</xdr:colOff>
      <xdr:row>36</xdr:row>
      <xdr:rowOff>161773</xdr:rowOff>
    </xdr:to>
    <xdr:cxnSp macro="">
      <xdr:nvCxnSpPr>
        <xdr:cNvPr id="67" name="直線コネクタ 66"/>
        <xdr:cNvCxnSpPr/>
      </xdr:nvCxnSpPr>
      <xdr:spPr>
        <a:xfrm flipV="1">
          <a:off x="2019300" y="6279312"/>
          <a:ext cx="889000" cy="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135281</xdr:rowOff>
    </xdr:from>
    <xdr:to>
      <xdr:col>2</xdr:col>
      <xdr:colOff>638175</xdr:colOff>
      <xdr:row>36</xdr:row>
      <xdr:rowOff>161773</xdr:rowOff>
    </xdr:to>
    <xdr:cxnSp macro="">
      <xdr:nvCxnSpPr>
        <xdr:cNvPr id="70" name="直線コネクタ 69"/>
        <xdr:cNvCxnSpPr/>
      </xdr:nvCxnSpPr>
      <xdr:spPr>
        <a:xfrm>
          <a:off x="1130300" y="6307481"/>
          <a:ext cx="88900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52553</xdr:rowOff>
    </xdr:from>
    <xdr:to>
      <xdr:col>6</xdr:col>
      <xdr:colOff>561975</xdr:colOff>
      <xdr:row>36</xdr:row>
      <xdr:rowOff>154153</xdr:rowOff>
    </xdr:to>
    <xdr:sp macro="" textlink="">
      <xdr:nvSpPr>
        <xdr:cNvPr id="80" name="円/楕円 79"/>
        <xdr:cNvSpPr/>
      </xdr:nvSpPr>
      <xdr:spPr>
        <a:xfrm>
          <a:off x="45847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30980</xdr:rowOff>
    </xdr:from>
    <xdr:ext cx="534377" cy="259045"/>
    <xdr:sp macro="" textlink="">
      <xdr:nvSpPr>
        <xdr:cNvPr id="81" name="人件費該当値テキスト"/>
        <xdr:cNvSpPr txBox="1"/>
      </xdr:nvSpPr>
      <xdr:spPr>
        <a:xfrm>
          <a:off x="4686300" y="620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39218</xdr:rowOff>
    </xdr:from>
    <xdr:to>
      <xdr:col>5</xdr:col>
      <xdr:colOff>409575</xdr:colOff>
      <xdr:row>36</xdr:row>
      <xdr:rowOff>140818</xdr:rowOff>
    </xdr:to>
    <xdr:sp macro="" textlink="">
      <xdr:nvSpPr>
        <xdr:cNvPr id="82" name="円/楕円 81"/>
        <xdr:cNvSpPr/>
      </xdr:nvSpPr>
      <xdr:spPr>
        <a:xfrm>
          <a:off x="3746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131945</xdr:rowOff>
    </xdr:from>
    <xdr:ext cx="534377" cy="259045"/>
    <xdr:sp macro="" textlink="">
      <xdr:nvSpPr>
        <xdr:cNvPr id="83" name="テキスト ボックス 82"/>
        <xdr:cNvSpPr txBox="1"/>
      </xdr:nvSpPr>
      <xdr:spPr>
        <a:xfrm>
          <a:off x="3530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56312</xdr:rowOff>
    </xdr:from>
    <xdr:to>
      <xdr:col>4</xdr:col>
      <xdr:colOff>206375</xdr:colOff>
      <xdr:row>36</xdr:row>
      <xdr:rowOff>157912</xdr:rowOff>
    </xdr:to>
    <xdr:sp macro="" textlink="">
      <xdr:nvSpPr>
        <xdr:cNvPr id="84" name="円/楕円 83"/>
        <xdr:cNvSpPr/>
      </xdr:nvSpPr>
      <xdr:spPr>
        <a:xfrm>
          <a:off x="2857500" y="62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149039</xdr:rowOff>
    </xdr:from>
    <xdr:ext cx="534377" cy="259045"/>
    <xdr:sp macro="" textlink="">
      <xdr:nvSpPr>
        <xdr:cNvPr id="85" name="テキスト ボックス 84"/>
        <xdr:cNvSpPr txBox="1"/>
      </xdr:nvSpPr>
      <xdr:spPr>
        <a:xfrm>
          <a:off x="2641111" y="63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110973</xdr:rowOff>
    </xdr:from>
    <xdr:to>
      <xdr:col>3</xdr:col>
      <xdr:colOff>3175</xdr:colOff>
      <xdr:row>37</xdr:row>
      <xdr:rowOff>41123</xdr:rowOff>
    </xdr:to>
    <xdr:sp macro="" textlink="">
      <xdr:nvSpPr>
        <xdr:cNvPr id="86" name="円/楕円 85"/>
        <xdr:cNvSpPr/>
      </xdr:nvSpPr>
      <xdr:spPr>
        <a:xfrm>
          <a:off x="1968500" y="62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32250</xdr:rowOff>
    </xdr:from>
    <xdr:ext cx="534377" cy="259045"/>
    <xdr:sp macro="" textlink="">
      <xdr:nvSpPr>
        <xdr:cNvPr id="87" name="テキスト ボックス 86"/>
        <xdr:cNvSpPr txBox="1"/>
      </xdr:nvSpPr>
      <xdr:spPr>
        <a:xfrm>
          <a:off x="1752111" y="63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84481</xdr:rowOff>
    </xdr:from>
    <xdr:to>
      <xdr:col>1</xdr:col>
      <xdr:colOff>485775</xdr:colOff>
      <xdr:row>37</xdr:row>
      <xdr:rowOff>14631</xdr:rowOff>
    </xdr:to>
    <xdr:sp macro="" textlink="">
      <xdr:nvSpPr>
        <xdr:cNvPr id="88" name="円/楕円 87"/>
        <xdr:cNvSpPr/>
      </xdr:nvSpPr>
      <xdr:spPr>
        <a:xfrm>
          <a:off x="1079500" y="62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5758</xdr:rowOff>
    </xdr:from>
    <xdr:ext cx="534377" cy="259045"/>
    <xdr:sp macro="" textlink="">
      <xdr:nvSpPr>
        <xdr:cNvPr id="89" name="テキスト ボックス 88"/>
        <xdr:cNvSpPr txBox="1"/>
      </xdr:nvSpPr>
      <xdr:spPr>
        <a:xfrm>
          <a:off x="863111" y="6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88874</xdr:rowOff>
    </xdr:from>
    <xdr:to>
      <xdr:col>6</xdr:col>
      <xdr:colOff>511175</xdr:colOff>
      <xdr:row>56</xdr:row>
      <xdr:rowOff>144158</xdr:rowOff>
    </xdr:to>
    <xdr:cxnSp macro="">
      <xdr:nvCxnSpPr>
        <xdr:cNvPr id="119" name="直線コネクタ 118"/>
        <xdr:cNvCxnSpPr/>
      </xdr:nvCxnSpPr>
      <xdr:spPr>
        <a:xfrm flipV="1">
          <a:off x="3797300" y="9690074"/>
          <a:ext cx="8382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144158</xdr:rowOff>
    </xdr:from>
    <xdr:to>
      <xdr:col>5</xdr:col>
      <xdr:colOff>358775</xdr:colOff>
      <xdr:row>57</xdr:row>
      <xdr:rowOff>38570</xdr:rowOff>
    </xdr:to>
    <xdr:cxnSp macro="">
      <xdr:nvCxnSpPr>
        <xdr:cNvPr id="122" name="直線コネクタ 121"/>
        <xdr:cNvCxnSpPr/>
      </xdr:nvCxnSpPr>
      <xdr:spPr>
        <a:xfrm flipV="1">
          <a:off x="2908300" y="9745358"/>
          <a:ext cx="889000" cy="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19685</xdr:rowOff>
    </xdr:from>
    <xdr:to>
      <xdr:col>4</xdr:col>
      <xdr:colOff>155575</xdr:colOff>
      <xdr:row>57</xdr:row>
      <xdr:rowOff>38570</xdr:rowOff>
    </xdr:to>
    <xdr:cxnSp macro="">
      <xdr:nvCxnSpPr>
        <xdr:cNvPr id="125" name="直線コネクタ 124"/>
        <xdr:cNvCxnSpPr/>
      </xdr:nvCxnSpPr>
      <xdr:spPr>
        <a:xfrm>
          <a:off x="2019300" y="979233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116980</xdr:rowOff>
    </xdr:from>
    <xdr:to>
      <xdr:col>2</xdr:col>
      <xdr:colOff>638175</xdr:colOff>
      <xdr:row>57</xdr:row>
      <xdr:rowOff>19685</xdr:rowOff>
    </xdr:to>
    <xdr:cxnSp macro="">
      <xdr:nvCxnSpPr>
        <xdr:cNvPr id="128" name="直線コネクタ 127"/>
        <xdr:cNvCxnSpPr/>
      </xdr:nvCxnSpPr>
      <xdr:spPr>
        <a:xfrm>
          <a:off x="1130300" y="9718180"/>
          <a:ext cx="889000" cy="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38074</xdr:rowOff>
    </xdr:from>
    <xdr:to>
      <xdr:col>6</xdr:col>
      <xdr:colOff>561975</xdr:colOff>
      <xdr:row>56</xdr:row>
      <xdr:rowOff>139674</xdr:rowOff>
    </xdr:to>
    <xdr:sp macro="" textlink="">
      <xdr:nvSpPr>
        <xdr:cNvPr id="138" name="円/楕円 137"/>
        <xdr:cNvSpPr/>
      </xdr:nvSpPr>
      <xdr:spPr>
        <a:xfrm>
          <a:off x="4584700" y="96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16501</xdr:rowOff>
    </xdr:from>
    <xdr:ext cx="534377" cy="259045"/>
    <xdr:sp macro="" textlink="">
      <xdr:nvSpPr>
        <xdr:cNvPr id="139" name="物件費該当値テキスト"/>
        <xdr:cNvSpPr txBox="1"/>
      </xdr:nvSpPr>
      <xdr:spPr>
        <a:xfrm>
          <a:off x="4686300" y="96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93358</xdr:rowOff>
    </xdr:from>
    <xdr:to>
      <xdr:col>5</xdr:col>
      <xdr:colOff>409575</xdr:colOff>
      <xdr:row>57</xdr:row>
      <xdr:rowOff>23508</xdr:rowOff>
    </xdr:to>
    <xdr:sp macro="" textlink="">
      <xdr:nvSpPr>
        <xdr:cNvPr id="140" name="円/楕円 139"/>
        <xdr:cNvSpPr/>
      </xdr:nvSpPr>
      <xdr:spPr>
        <a:xfrm>
          <a:off x="37465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14635</xdr:rowOff>
    </xdr:from>
    <xdr:ext cx="534377" cy="259045"/>
    <xdr:sp macro="" textlink="">
      <xdr:nvSpPr>
        <xdr:cNvPr id="141" name="テキスト ボックス 140"/>
        <xdr:cNvSpPr txBox="1"/>
      </xdr:nvSpPr>
      <xdr:spPr>
        <a:xfrm>
          <a:off x="3530111" y="9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159220</xdr:rowOff>
    </xdr:from>
    <xdr:to>
      <xdr:col>4</xdr:col>
      <xdr:colOff>206375</xdr:colOff>
      <xdr:row>57</xdr:row>
      <xdr:rowOff>89370</xdr:rowOff>
    </xdr:to>
    <xdr:sp macro="" textlink="">
      <xdr:nvSpPr>
        <xdr:cNvPr id="142" name="円/楕円 141"/>
        <xdr:cNvSpPr/>
      </xdr:nvSpPr>
      <xdr:spPr>
        <a:xfrm>
          <a:off x="2857500" y="97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80497</xdr:rowOff>
    </xdr:from>
    <xdr:ext cx="534377" cy="259045"/>
    <xdr:sp macro="" textlink="">
      <xdr:nvSpPr>
        <xdr:cNvPr id="143" name="テキスト ボックス 142"/>
        <xdr:cNvSpPr txBox="1"/>
      </xdr:nvSpPr>
      <xdr:spPr>
        <a:xfrm>
          <a:off x="2641111" y="985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140335</xdr:rowOff>
    </xdr:from>
    <xdr:to>
      <xdr:col>3</xdr:col>
      <xdr:colOff>3175</xdr:colOff>
      <xdr:row>57</xdr:row>
      <xdr:rowOff>70485</xdr:rowOff>
    </xdr:to>
    <xdr:sp macro="" textlink="">
      <xdr:nvSpPr>
        <xdr:cNvPr id="144" name="円/楕円 143"/>
        <xdr:cNvSpPr/>
      </xdr:nvSpPr>
      <xdr:spPr>
        <a:xfrm>
          <a:off x="1968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61612</xdr:rowOff>
    </xdr:from>
    <xdr:ext cx="534377" cy="259045"/>
    <xdr:sp macro="" textlink="">
      <xdr:nvSpPr>
        <xdr:cNvPr id="145" name="テキスト ボックス 144"/>
        <xdr:cNvSpPr txBox="1"/>
      </xdr:nvSpPr>
      <xdr:spPr>
        <a:xfrm>
          <a:off x="1752111" y="98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66180</xdr:rowOff>
    </xdr:from>
    <xdr:to>
      <xdr:col>1</xdr:col>
      <xdr:colOff>485775</xdr:colOff>
      <xdr:row>56</xdr:row>
      <xdr:rowOff>167780</xdr:rowOff>
    </xdr:to>
    <xdr:sp macro="" textlink="">
      <xdr:nvSpPr>
        <xdr:cNvPr id="146" name="円/楕円 145"/>
        <xdr:cNvSpPr/>
      </xdr:nvSpPr>
      <xdr:spPr>
        <a:xfrm>
          <a:off x="1079500" y="96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158907</xdr:rowOff>
    </xdr:from>
    <xdr:ext cx="534377" cy="259045"/>
    <xdr:sp macro="" textlink="">
      <xdr:nvSpPr>
        <xdr:cNvPr id="147" name="テキスト ボックス 146"/>
        <xdr:cNvSpPr txBox="1"/>
      </xdr:nvSpPr>
      <xdr:spPr>
        <a:xfrm>
          <a:off x="863111" y="9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145709</xdr:rowOff>
    </xdr:from>
    <xdr:to>
      <xdr:col>6</xdr:col>
      <xdr:colOff>511175</xdr:colOff>
      <xdr:row>78</xdr:row>
      <xdr:rowOff>170462</xdr:rowOff>
    </xdr:to>
    <xdr:cxnSp macro="">
      <xdr:nvCxnSpPr>
        <xdr:cNvPr id="178" name="直線コネクタ 177"/>
        <xdr:cNvCxnSpPr/>
      </xdr:nvCxnSpPr>
      <xdr:spPr>
        <a:xfrm>
          <a:off x="3797300" y="13518809"/>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142312</xdr:rowOff>
    </xdr:from>
    <xdr:to>
      <xdr:col>5</xdr:col>
      <xdr:colOff>358775</xdr:colOff>
      <xdr:row>78</xdr:row>
      <xdr:rowOff>145709</xdr:rowOff>
    </xdr:to>
    <xdr:cxnSp macro="">
      <xdr:nvCxnSpPr>
        <xdr:cNvPr id="181" name="直線コネクタ 180"/>
        <xdr:cNvCxnSpPr/>
      </xdr:nvCxnSpPr>
      <xdr:spPr>
        <a:xfrm>
          <a:off x="2908300" y="1351541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142312</xdr:rowOff>
    </xdr:from>
    <xdr:to>
      <xdr:col>4</xdr:col>
      <xdr:colOff>155575</xdr:colOff>
      <xdr:row>78</xdr:row>
      <xdr:rowOff>152403</xdr:rowOff>
    </xdr:to>
    <xdr:cxnSp macro="">
      <xdr:nvCxnSpPr>
        <xdr:cNvPr id="184" name="直線コネクタ 183"/>
        <xdr:cNvCxnSpPr/>
      </xdr:nvCxnSpPr>
      <xdr:spPr>
        <a:xfrm flipV="1">
          <a:off x="2019300" y="1351541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152403</xdr:rowOff>
    </xdr:from>
    <xdr:to>
      <xdr:col>2</xdr:col>
      <xdr:colOff>638175</xdr:colOff>
      <xdr:row>78</xdr:row>
      <xdr:rowOff>160601</xdr:rowOff>
    </xdr:to>
    <xdr:cxnSp macro="">
      <xdr:nvCxnSpPr>
        <xdr:cNvPr id="187" name="直線コネクタ 186"/>
        <xdr:cNvCxnSpPr/>
      </xdr:nvCxnSpPr>
      <xdr:spPr>
        <a:xfrm flipV="1">
          <a:off x="1130300" y="13525503"/>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119662</xdr:rowOff>
    </xdr:from>
    <xdr:to>
      <xdr:col>6</xdr:col>
      <xdr:colOff>561975</xdr:colOff>
      <xdr:row>79</xdr:row>
      <xdr:rowOff>49812</xdr:rowOff>
    </xdr:to>
    <xdr:sp macro="" textlink="">
      <xdr:nvSpPr>
        <xdr:cNvPr id="197" name="円/楕円 196"/>
        <xdr:cNvSpPr/>
      </xdr:nvSpPr>
      <xdr:spPr>
        <a:xfrm>
          <a:off x="4584700" y="134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34589</xdr:rowOff>
    </xdr:from>
    <xdr:ext cx="469744" cy="259045"/>
    <xdr:sp macro="" textlink="">
      <xdr:nvSpPr>
        <xdr:cNvPr id="198" name="維持補修費該当値テキスト"/>
        <xdr:cNvSpPr txBox="1"/>
      </xdr:nvSpPr>
      <xdr:spPr>
        <a:xfrm>
          <a:off x="4686300" y="1340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94909</xdr:rowOff>
    </xdr:from>
    <xdr:to>
      <xdr:col>5</xdr:col>
      <xdr:colOff>409575</xdr:colOff>
      <xdr:row>79</xdr:row>
      <xdr:rowOff>25059</xdr:rowOff>
    </xdr:to>
    <xdr:sp macro="" textlink="">
      <xdr:nvSpPr>
        <xdr:cNvPr id="199" name="円/楕円 198"/>
        <xdr:cNvSpPr/>
      </xdr:nvSpPr>
      <xdr:spPr>
        <a:xfrm>
          <a:off x="3746500" y="13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16186</xdr:rowOff>
    </xdr:from>
    <xdr:ext cx="469744" cy="259045"/>
    <xdr:sp macro="" textlink="">
      <xdr:nvSpPr>
        <xdr:cNvPr id="200" name="テキスト ボックス 199"/>
        <xdr:cNvSpPr txBox="1"/>
      </xdr:nvSpPr>
      <xdr:spPr>
        <a:xfrm>
          <a:off x="3562427" y="135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91512</xdr:rowOff>
    </xdr:from>
    <xdr:to>
      <xdr:col>4</xdr:col>
      <xdr:colOff>206375</xdr:colOff>
      <xdr:row>79</xdr:row>
      <xdr:rowOff>21662</xdr:rowOff>
    </xdr:to>
    <xdr:sp macro="" textlink="">
      <xdr:nvSpPr>
        <xdr:cNvPr id="201" name="円/楕円 200"/>
        <xdr:cNvSpPr/>
      </xdr:nvSpPr>
      <xdr:spPr>
        <a:xfrm>
          <a:off x="2857500" y="134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12789</xdr:rowOff>
    </xdr:from>
    <xdr:ext cx="469744" cy="259045"/>
    <xdr:sp macro="" textlink="">
      <xdr:nvSpPr>
        <xdr:cNvPr id="202" name="テキスト ボックス 201"/>
        <xdr:cNvSpPr txBox="1"/>
      </xdr:nvSpPr>
      <xdr:spPr>
        <a:xfrm>
          <a:off x="2673427" y="135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101603</xdr:rowOff>
    </xdr:from>
    <xdr:to>
      <xdr:col>3</xdr:col>
      <xdr:colOff>3175</xdr:colOff>
      <xdr:row>79</xdr:row>
      <xdr:rowOff>31753</xdr:rowOff>
    </xdr:to>
    <xdr:sp macro="" textlink="">
      <xdr:nvSpPr>
        <xdr:cNvPr id="203" name="円/楕円 202"/>
        <xdr:cNvSpPr/>
      </xdr:nvSpPr>
      <xdr:spPr>
        <a:xfrm>
          <a:off x="1968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22880</xdr:rowOff>
    </xdr:from>
    <xdr:ext cx="469744" cy="259045"/>
    <xdr:sp macro="" textlink="">
      <xdr:nvSpPr>
        <xdr:cNvPr id="204" name="テキスト ボックス 203"/>
        <xdr:cNvSpPr txBox="1"/>
      </xdr:nvSpPr>
      <xdr:spPr>
        <a:xfrm>
          <a:off x="1784427" y="135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109801</xdr:rowOff>
    </xdr:from>
    <xdr:to>
      <xdr:col>1</xdr:col>
      <xdr:colOff>485775</xdr:colOff>
      <xdr:row>79</xdr:row>
      <xdr:rowOff>39951</xdr:rowOff>
    </xdr:to>
    <xdr:sp macro="" textlink="">
      <xdr:nvSpPr>
        <xdr:cNvPr id="205" name="円/楕円 204"/>
        <xdr:cNvSpPr/>
      </xdr:nvSpPr>
      <xdr:spPr>
        <a:xfrm>
          <a:off x="1079500" y="134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31078</xdr:rowOff>
    </xdr:from>
    <xdr:ext cx="469744" cy="259045"/>
    <xdr:sp macro="" textlink="">
      <xdr:nvSpPr>
        <xdr:cNvPr id="206" name="テキスト ボックス 205"/>
        <xdr:cNvSpPr txBox="1"/>
      </xdr:nvSpPr>
      <xdr:spPr>
        <a:xfrm>
          <a:off x="895427" y="135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143929</xdr:rowOff>
    </xdr:from>
    <xdr:to>
      <xdr:col>6</xdr:col>
      <xdr:colOff>511175</xdr:colOff>
      <xdr:row>94</xdr:row>
      <xdr:rowOff>51130</xdr:rowOff>
    </xdr:to>
    <xdr:cxnSp macro="">
      <xdr:nvCxnSpPr>
        <xdr:cNvPr id="236" name="直線コネクタ 235"/>
        <xdr:cNvCxnSpPr/>
      </xdr:nvCxnSpPr>
      <xdr:spPr>
        <a:xfrm flipV="1">
          <a:off x="3797300" y="16088779"/>
          <a:ext cx="8382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51130</xdr:rowOff>
    </xdr:from>
    <xdr:to>
      <xdr:col>5</xdr:col>
      <xdr:colOff>358775</xdr:colOff>
      <xdr:row>95</xdr:row>
      <xdr:rowOff>57519</xdr:rowOff>
    </xdr:to>
    <xdr:cxnSp macro="">
      <xdr:nvCxnSpPr>
        <xdr:cNvPr id="239" name="直線コネクタ 238"/>
        <xdr:cNvCxnSpPr/>
      </xdr:nvCxnSpPr>
      <xdr:spPr>
        <a:xfrm flipV="1">
          <a:off x="2908300" y="16167430"/>
          <a:ext cx="889000" cy="1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57519</xdr:rowOff>
    </xdr:from>
    <xdr:to>
      <xdr:col>4</xdr:col>
      <xdr:colOff>155575</xdr:colOff>
      <xdr:row>95</xdr:row>
      <xdr:rowOff>159195</xdr:rowOff>
    </xdr:to>
    <xdr:cxnSp macro="">
      <xdr:nvCxnSpPr>
        <xdr:cNvPr id="242" name="直線コネクタ 241"/>
        <xdr:cNvCxnSpPr/>
      </xdr:nvCxnSpPr>
      <xdr:spPr>
        <a:xfrm flipV="1">
          <a:off x="2019300" y="16345269"/>
          <a:ext cx="889000" cy="10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159195</xdr:rowOff>
    </xdr:from>
    <xdr:to>
      <xdr:col>2</xdr:col>
      <xdr:colOff>638175</xdr:colOff>
      <xdr:row>96</xdr:row>
      <xdr:rowOff>12040</xdr:rowOff>
    </xdr:to>
    <xdr:cxnSp macro="">
      <xdr:nvCxnSpPr>
        <xdr:cNvPr id="245" name="直線コネクタ 244"/>
        <xdr:cNvCxnSpPr/>
      </xdr:nvCxnSpPr>
      <xdr:spPr>
        <a:xfrm flipV="1">
          <a:off x="1130300" y="16446945"/>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93129</xdr:rowOff>
    </xdr:from>
    <xdr:to>
      <xdr:col>6</xdr:col>
      <xdr:colOff>561975</xdr:colOff>
      <xdr:row>94</xdr:row>
      <xdr:rowOff>23279</xdr:rowOff>
    </xdr:to>
    <xdr:sp macro="" textlink="">
      <xdr:nvSpPr>
        <xdr:cNvPr id="255" name="円/楕円 254"/>
        <xdr:cNvSpPr/>
      </xdr:nvSpPr>
      <xdr:spPr>
        <a:xfrm>
          <a:off x="4584700" y="160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116006</xdr:rowOff>
    </xdr:from>
    <xdr:ext cx="599010" cy="259045"/>
    <xdr:sp macro="" textlink="">
      <xdr:nvSpPr>
        <xdr:cNvPr id="256" name="扶助費該当値テキスト"/>
        <xdr:cNvSpPr txBox="1"/>
      </xdr:nvSpPr>
      <xdr:spPr>
        <a:xfrm>
          <a:off x="4686300" y="15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133,167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330</xdr:rowOff>
    </xdr:from>
    <xdr:to>
      <xdr:col>5</xdr:col>
      <xdr:colOff>409575</xdr:colOff>
      <xdr:row>94</xdr:row>
      <xdr:rowOff>101930</xdr:rowOff>
    </xdr:to>
    <xdr:sp macro="" textlink="">
      <xdr:nvSpPr>
        <xdr:cNvPr id="257" name="円/楕円 256"/>
        <xdr:cNvSpPr/>
      </xdr:nvSpPr>
      <xdr:spPr>
        <a:xfrm>
          <a:off x="3746500" y="161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118457</xdr:rowOff>
    </xdr:from>
    <xdr:ext cx="599010" cy="259045"/>
    <xdr:sp macro="" textlink="">
      <xdr:nvSpPr>
        <xdr:cNvPr id="258" name="テキスト ボックス 257"/>
        <xdr:cNvSpPr txBox="1"/>
      </xdr:nvSpPr>
      <xdr:spPr>
        <a:xfrm>
          <a:off x="3497794" y="1589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6719</xdr:rowOff>
    </xdr:from>
    <xdr:to>
      <xdr:col>4</xdr:col>
      <xdr:colOff>206375</xdr:colOff>
      <xdr:row>95</xdr:row>
      <xdr:rowOff>108319</xdr:rowOff>
    </xdr:to>
    <xdr:sp macro="" textlink="">
      <xdr:nvSpPr>
        <xdr:cNvPr id="259" name="円/楕円 258"/>
        <xdr:cNvSpPr/>
      </xdr:nvSpPr>
      <xdr:spPr>
        <a:xfrm>
          <a:off x="2857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124846</xdr:rowOff>
    </xdr:from>
    <xdr:ext cx="599010" cy="259045"/>
    <xdr:sp macro="" textlink="">
      <xdr:nvSpPr>
        <xdr:cNvPr id="260" name="テキスト ボックス 259"/>
        <xdr:cNvSpPr txBox="1"/>
      </xdr:nvSpPr>
      <xdr:spPr>
        <a:xfrm>
          <a:off x="2608794" y="160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108395</xdr:rowOff>
    </xdr:from>
    <xdr:to>
      <xdr:col>3</xdr:col>
      <xdr:colOff>3175</xdr:colOff>
      <xdr:row>96</xdr:row>
      <xdr:rowOff>38545</xdr:rowOff>
    </xdr:to>
    <xdr:sp macro="" textlink="">
      <xdr:nvSpPr>
        <xdr:cNvPr id="261" name="円/楕円 260"/>
        <xdr:cNvSpPr/>
      </xdr:nvSpPr>
      <xdr:spPr>
        <a:xfrm>
          <a:off x="1968500" y="163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55072</xdr:rowOff>
    </xdr:from>
    <xdr:ext cx="599010" cy="259045"/>
    <xdr:sp macro="" textlink="">
      <xdr:nvSpPr>
        <xdr:cNvPr id="262" name="テキスト ボックス 261"/>
        <xdr:cNvSpPr txBox="1"/>
      </xdr:nvSpPr>
      <xdr:spPr>
        <a:xfrm>
          <a:off x="1719794" y="1617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132690</xdr:rowOff>
    </xdr:from>
    <xdr:to>
      <xdr:col>1</xdr:col>
      <xdr:colOff>485775</xdr:colOff>
      <xdr:row>96</xdr:row>
      <xdr:rowOff>62840</xdr:rowOff>
    </xdr:to>
    <xdr:sp macro="" textlink="">
      <xdr:nvSpPr>
        <xdr:cNvPr id="263" name="円/楕円 262"/>
        <xdr:cNvSpPr/>
      </xdr:nvSpPr>
      <xdr:spPr>
        <a:xfrm>
          <a:off x="1079500" y="16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79367</xdr:rowOff>
    </xdr:from>
    <xdr:ext cx="599010" cy="259045"/>
    <xdr:sp macro="" textlink="">
      <xdr:nvSpPr>
        <xdr:cNvPr id="264" name="テキスト ボックス 263"/>
        <xdr:cNvSpPr txBox="1"/>
      </xdr:nvSpPr>
      <xdr:spPr>
        <a:xfrm>
          <a:off x="830794" y="161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109115</xdr:rowOff>
    </xdr:from>
    <xdr:to>
      <xdr:col>15</xdr:col>
      <xdr:colOff>180975</xdr:colOff>
      <xdr:row>36</xdr:row>
      <xdr:rowOff>148920</xdr:rowOff>
    </xdr:to>
    <xdr:cxnSp macro="">
      <xdr:nvCxnSpPr>
        <xdr:cNvPr id="297" name="直線コネクタ 296"/>
        <xdr:cNvCxnSpPr/>
      </xdr:nvCxnSpPr>
      <xdr:spPr>
        <a:xfrm>
          <a:off x="9639300" y="6281315"/>
          <a:ext cx="8382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4950</xdr:rowOff>
    </xdr:from>
    <xdr:to>
      <xdr:col>14</xdr:col>
      <xdr:colOff>28575</xdr:colOff>
      <xdr:row>36</xdr:row>
      <xdr:rowOff>109115</xdr:rowOff>
    </xdr:to>
    <xdr:cxnSp macro="">
      <xdr:nvCxnSpPr>
        <xdr:cNvPr id="300" name="直線コネクタ 299"/>
        <xdr:cNvCxnSpPr/>
      </xdr:nvCxnSpPr>
      <xdr:spPr>
        <a:xfrm>
          <a:off x="8750300" y="6177150"/>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4950</xdr:rowOff>
    </xdr:from>
    <xdr:to>
      <xdr:col>12</xdr:col>
      <xdr:colOff>511175</xdr:colOff>
      <xdr:row>36</xdr:row>
      <xdr:rowOff>111115</xdr:rowOff>
    </xdr:to>
    <xdr:cxnSp macro="">
      <xdr:nvCxnSpPr>
        <xdr:cNvPr id="303" name="直線コネクタ 302"/>
        <xdr:cNvCxnSpPr/>
      </xdr:nvCxnSpPr>
      <xdr:spPr>
        <a:xfrm flipV="1">
          <a:off x="7861300" y="6177150"/>
          <a:ext cx="889000" cy="1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111115</xdr:rowOff>
    </xdr:from>
    <xdr:to>
      <xdr:col>11</xdr:col>
      <xdr:colOff>307975</xdr:colOff>
      <xdr:row>36</xdr:row>
      <xdr:rowOff>135709</xdr:rowOff>
    </xdr:to>
    <xdr:cxnSp macro="">
      <xdr:nvCxnSpPr>
        <xdr:cNvPr id="306" name="直線コネクタ 305"/>
        <xdr:cNvCxnSpPr/>
      </xdr:nvCxnSpPr>
      <xdr:spPr>
        <a:xfrm flipV="1">
          <a:off x="6972300" y="6283315"/>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98120</xdr:rowOff>
    </xdr:from>
    <xdr:to>
      <xdr:col>15</xdr:col>
      <xdr:colOff>231775</xdr:colOff>
      <xdr:row>37</xdr:row>
      <xdr:rowOff>28270</xdr:rowOff>
    </xdr:to>
    <xdr:sp macro="" textlink="">
      <xdr:nvSpPr>
        <xdr:cNvPr id="316" name="円/楕円 315"/>
        <xdr:cNvSpPr/>
      </xdr:nvSpPr>
      <xdr:spPr>
        <a:xfrm>
          <a:off x="10426700" y="62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76547</xdr:rowOff>
    </xdr:from>
    <xdr:ext cx="534377" cy="259045"/>
    <xdr:sp macro="" textlink="">
      <xdr:nvSpPr>
        <xdr:cNvPr id="317" name="補助費等該当値テキスト"/>
        <xdr:cNvSpPr txBox="1"/>
      </xdr:nvSpPr>
      <xdr:spPr>
        <a:xfrm>
          <a:off x="10528300" y="62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58315</xdr:rowOff>
    </xdr:from>
    <xdr:to>
      <xdr:col>14</xdr:col>
      <xdr:colOff>79375</xdr:colOff>
      <xdr:row>36</xdr:row>
      <xdr:rowOff>159915</xdr:rowOff>
    </xdr:to>
    <xdr:sp macro="" textlink="">
      <xdr:nvSpPr>
        <xdr:cNvPr id="318" name="円/楕円 317"/>
        <xdr:cNvSpPr/>
      </xdr:nvSpPr>
      <xdr:spPr>
        <a:xfrm>
          <a:off x="9588500" y="62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151042</xdr:rowOff>
    </xdr:from>
    <xdr:ext cx="534377" cy="259045"/>
    <xdr:sp macro="" textlink="">
      <xdr:nvSpPr>
        <xdr:cNvPr id="319" name="テキスト ボックス 318"/>
        <xdr:cNvSpPr txBox="1"/>
      </xdr:nvSpPr>
      <xdr:spPr>
        <a:xfrm>
          <a:off x="9372111" y="63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125600</xdr:rowOff>
    </xdr:from>
    <xdr:to>
      <xdr:col>12</xdr:col>
      <xdr:colOff>561975</xdr:colOff>
      <xdr:row>36</xdr:row>
      <xdr:rowOff>55750</xdr:rowOff>
    </xdr:to>
    <xdr:sp macro="" textlink="">
      <xdr:nvSpPr>
        <xdr:cNvPr id="320" name="円/楕円 319"/>
        <xdr:cNvSpPr/>
      </xdr:nvSpPr>
      <xdr:spPr>
        <a:xfrm>
          <a:off x="8699500" y="61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72277</xdr:rowOff>
    </xdr:from>
    <xdr:ext cx="534377" cy="259045"/>
    <xdr:sp macro="" textlink="">
      <xdr:nvSpPr>
        <xdr:cNvPr id="321" name="テキスト ボックス 320"/>
        <xdr:cNvSpPr txBox="1"/>
      </xdr:nvSpPr>
      <xdr:spPr>
        <a:xfrm>
          <a:off x="8483111" y="59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60315</xdr:rowOff>
    </xdr:from>
    <xdr:to>
      <xdr:col>11</xdr:col>
      <xdr:colOff>358775</xdr:colOff>
      <xdr:row>36</xdr:row>
      <xdr:rowOff>161915</xdr:rowOff>
    </xdr:to>
    <xdr:sp macro="" textlink="">
      <xdr:nvSpPr>
        <xdr:cNvPr id="322" name="円/楕円 321"/>
        <xdr:cNvSpPr/>
      </xdr:nvSpPr>
      <xdr:spPr>
        <a:xfrm>
          <a:off x="7810500" y="6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153042</xdr:rowOff>
    </xdr:from>
    <xdr:ext cx="534377" cy="259045"/>
    <xdr:sp macro="" textlink="">
      <xdr:nvSpPr>
        <xdr:cNvPr id="323" name="テキスト ボックス 322"/>
        <xdr:cNvSpPr txBox="1"/>
      </xdr:nvSpPr>
      <xdr:spPr>
        <a:xfrm>
          <a:off x="7594111" y="63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84909</xdr:rowOff>
    </xdr:from>
    <xdr:to>
      <xdr:col>10</xdr:col>
      <xdr:colOff>155575</xdr:colOff>
      <xdr:row>37</xdr:row>
      <xdr:rowOff>15059</xdr:rowOff>
    </xdr:to>
    <xdr:sp macro="" textlink="">
      <xdr:nvSpPr>
        <xdr:cNvPr id="324" name="円/楕円 323"/>
        <xdr:cNvSpPr/>
      </xdr:nvSpPr>
      <xdr:spPr>
        <a:xfrm>
          <a:off x="6921500" y="62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6186</xdr:rowOff>
    </xdr:from>
    <xdr:ext cx="534377" cy="259045"/>
    <xdr:sp macro="" textlink="">
      <xdr:nvSpPr>
        <xdr:cNvPr id="325" name="テキスト ボックス 324"/>
        <xdr:cNvSpPr txBox="1"/>
      </xdr:nvSpPr>
      <xdr:spPr>
        <a:xfrm>
          <a:off x="6705111" y="6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13394</xdr:rowOff>
    </xdr:from>
    <xdr:to>
      <xdr:col>15</xdr:col>
      <xdr:colOff>180975</xdr:colOff>
      <xdr:row>57</xdr:row>
      <xdr:rowOff>13998</xdr:rowOff>
    </xdr:to>
    <xdr:cxnSp macro="">
      <xdr:nvCxnSpPr>
        <xdr:cNvPr id="352" name="直線コネクタ 351"/>
        <xdr:cNvCxnSpPr/>
      </xdr:nvCxnSpPr>
      <xdr:spPr>
        <a:xfrm flipV="1">
          <a:off x="9639300" y="9786044"/>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69447</xdr:rowOff>
    </xdr:from>
    <xdr:to>
      <xdr:col>14</xdr:col>
      <xdr:colOff>28575</xdr:colOff>
      <xdr:row>57</xdr:row>
      <xdr:rowOff>13998</xdr:rowOff>
    </xdr:to>
    <xdr:cxnSp macro="">
      <xdr:nvCxnSpPr>
        <xdr:cNvPr id="355" name="直線コネクタ 354"/>
        <xdr:cNvCxnSpPr/>
      </xdr:nvCxnSpPr>
      <xdr:spPr>
        <a:xfrm>
          <a:off x="8750300" y="9670647"/>
          <a:ext cx="889000" cy="1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69447</xdr:rowOff>
    </xdr:from>
    <xdr:to>
      <xdr:col>12</xdr:col>
      <xdr:colOff>511175</xdr:colOff>
      <xdr:row>57</xdr:row>
      <xdr:rowOff>83405</xdr:rowOff>
    </xdr:to>
    <xdr:cxnSp macro="">
      <xdr:nvCxnSpPr>
        <xdr:cNvPr id="358" name="直線コネクタ 357"/>
        <xdr:cNvCxnSpPr/>
      </xdr:nvCxnSpPr>
      <xdr:spPr>
        <a:xfrm flipV="1">
          <a:off x="7861300" y="9670647"/>
          <a:ext cx="889000" cy="1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158354</xdr:rowOff>
    </xdr:from>
    <xdr:to>
      <xdr:col>11</xdr:col>
      <xdr:colOff>307975</xdr:colOff>
      <xdr:row>57</xdr:row>
      <xdr:rowOff>83405</xdr:rowOff>
    </xdr:to>
    <xdr:cxnSp macro="">
      <xdr:nvCxnSpPr>
        <xdr:cNvPr id="361" name="直線コネクタ 360"/>
        <xdr:cNvCxnSpPr/>
      </xdr:nvCxnSpPr>
      <xdr:spPr>
        <a:xfrm>
          <a:off x="6972300" y="9759554"/>
          <a:ext cx="889000" cy="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134044</xdr:rowOff>
    </xdr:from>
    <xdr:to>
      <xdr:col>15</xdr:col>
      <xdr:colOff>231775</xdr:colOff>
      <xdr:row>57</xdr:row>
      <xdr:rowOff>64194</xdr:rowOff>
    </xdr:to>
    <xdr:sp macro="" textlink="">
      <xdr:nvSpPr>
        <xdr:cNvPr id="371" name="円/楕円 370"/>
        <xdr:cNvSpPr/>
      </xdr:nvSpPr>
      <xdr:spPr>
        <a:xfrm>
          <a:off x="10426700" y="97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112471</xdr:rowOff>
    </xdr:from>
    <xdr:ext cx="534377" cy="259045"/>
    <xdr:sp macro="" textlink="">
      <xdr:nvSpPr>
        <xdr:cNvPr id="372" name="普通建設事業費該当値テキスト"/>
        <xdr:cNvSpPr txBox="1"/>
      </xdr:nvSpPr>
      <xdr:spPr>
        <a:xfrm>
          <a:off x="10528300" y="97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134648</xdr:rowOff>
    </xdr:from>
    <xdr:to>
      <xdr:col>14</xdr:col>
      <xdr:colOff>79375</xdr:colOff>
      <xdr:row>57</xdr:row>
      <xdr:rowOff>64798</xdr:rowOff>
    </xdr:to>
    <xdr:sp macro="" textlink="">
      <xdr:nvSpPr>
        <xdr:cNvPr id="373" name="円/楕円 372"/>
        <xdr:cNvSpPr/>
      </xdr:nvSpPr>
      <xdr:spPr>
        <a:xfrm>
          <a:off x="9588500" y="97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55925</xdr:rowOff>
    </xdr:from>
    <xdr:ext cx="534377" cy="259045"/>
    <xdr:sp macro="" textlink="">
      <xdr:nvSpPr>
        <xdr:cNvPr id="374" name="テキスト ボックス 373"/>
        <xdr:cNvSpPr txBox="1"/>
      </xdr:nvSpPr>
      <xdr:spPr>
        <a:xfrm>
          <a:off x="9372111" y="98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18647</xdr:rowOff>
    </xdr:from>
    <xdr:to>
      <xdr:col>12</xdr:col>
      <xdr:colOff>561975</xdr:colOff>
      <xdr:row>56</xdr:row>
      <xdr:rowOff>120247</xdr:rowOff>
    </xdr:to>
    <xdr:sp macro="" textlink="">
      <xdr:nvSpPr>
        <xdr:cNvPr id="375" name="円/楕円 374"/>
        <xdr:cNvSpPr/>
      </xdr:nvSpPr>
      <xdr:spPr>
        <a:xfrm>
          <a:off x="8699500" y="96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111374</xdr:rowOff>
    </xdr:from>
    <xdr:ext cx="534377" cy="259045"/>
    <xdr:sp macro="" textlink="">
      <xdr:nvSpPr>
        <xdr:cNvPr id="376" name="テキスト ボックス 375"/>
        <xdr:cNvSpPr txBox="1"/>
      </xdr:nvSpPr>
      <xdr:spPr>
        <a:xfrm>
          <a:off x="8483111" y="97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32605</xdr:rowOff>
    </xdr:from>
    <xdr:to>
      <xdr:col>11</xdr:col>
      <xdr:colOff>358775</xdr:colOff>
      <xdr:row>57</xdr:row>
      <xdr:rowOff>134205</xdr:rowOff>
    </xdr:to>
    <xdr:sp macro="" textlink="">
      <xdr:nvSpPr>
        <xdr:cNvPr id="377" name="円/楕円 376"/>
        <xdr:cNvSpPr/>
      </xdr:nvSpPr>
      <xdr:spPr>
        <a:xfrm>
          <a:off x="7810500" y="98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125332</xdr:rowOff>
    </xdr:from>
    <xdr:ext cx="534377" cy="259045"/>
    <xdr:sp macro="" textlink="">
      <xdr:nvSpPr>
        <xdr:cNvPr id="378" name="テキスト ボックス 377"/>
        <xdr:cNvSpPr txBox="1"/>
      </xdr:nvSpPr>
      <xdr:spPr>
        <a:xfrm>
          <a:off x="7594111" y="989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107554</xdr:rowOff>
    </xdr:from>
    <xdr:to>
      <xdr:col>10</xdr:col>
      <xdr:colOff>155575</xdr:colOff>
      <xdr:row>57</xdr:row>
      <xdr:rowOff>37704</xdr:rowOff>
    </xdr:to>
    <xdr:sp macro="" textlink="">
      <xdr:nvSpPr>
        <xdr:cNvPr id="379" name="円/楕円 378"/>
        <xdr:cNvSpPr/>
      </xdr:nvSpPr>
      <xdr:spPr>
        <a:xfrm>
          <a:off x="6921500" y="97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28831</xdr:rowOff>
    </xdr:from>
    <xdr:ext cx="534377" cy="259045"/>
    <xdr:sp macro="" textlink="">
      <xdr:nvSpPr>
        <xdr:cNvPr id="380" name="テキスト ボックス 379"/>
        <xdr:cNvSpPr txBox="1"/>
      </xdr:nvSpPr>
      <xdr:spPr>
        <a:xfrm>
          <a:off x="6705111" y="98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23022</xdr:rowOff>
    </xdr:from>
    <xdr:to>
      <xdr:col>15</xdr:col>
      <xdr:colOff>180975</xdr:colOff>
      <xdr:row>79</xdr:row>
      <xdr:rowOff>39230</xdr:rowOff>
    </xdr:to>
    <xdr:cxnSp macro="">
      <xdr:nvCxnSpPr>
        <xdr:cNvPr id="409" name="直線コネクタ 408"/>
        <xdr:cNvCxnSpPr/>
      </xdr:nvCxnSpPr>
      <xdr:spPr>
        <a:xfrm>
          <a:off x="9639300" y="13396122"/>
          <a:ext cx="838200" cy="18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24371</xdr:rowOff>
    </xdr:from>
    <xdr:to>
      <xdr:col>14</xdr:col>
      <xdr:colOff>28575</xdr:colOff>
      <xdr:row>78</xdr:row>
      <xdr:rowOff>23022</xdr:rowOff>
    </xdr:to>
    <xdr:cxnSp macro="">
      <xdr:nvCxnSpPr>
        <xdr:cNvPr id="412" name="直線コネクタ 411"/>
        <xdr:cNvCxnSpPr/>
      </xdr:nvCxnSpPr>
      <xdr:spPr>
        <a:xfrm>
          <a:off x="8750300" y="13226021"/>
          <a:ext cx="889000" cy="17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159880</xdr:rowOff>
    </xdr:from>
    <xdr:to>
      <xdr:col>15</xdr:col>
      <xdr:colOff>231775</xdr:colOff>
      <xdr:row>79</xdr:row>
      <xdr:rowOff>90030</xdr:rowOff>
    </xdr:to>
    <xdr:sp macro="" textlink="">
      <xdr:nvSpPr>
        <xdr:cNvPr id="422" name="円/楕円 421"/>
        <xdr:cNvSpPr/>
      </xdr:nvSpPr>
      <xdr:spPr>
        <a:xfrm>
          <a:off x="104267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74807</xdr:rowOff>
    </xdr:from>
    <xdr:ext cx="378565" cy="259045"/>
    <xdr:sp macro="" textlink="">
      <xdr:nvSpPr>
        <xdr:cNvPr id="423" name="普通建設事業費 （ うち新規整備　）該当値テキスト"/>
        <xdr:cNvSpPr txBox="1"/>
      </xdr:nvSpPr>
      <xdr:spPr>
        <a:xfrm>
          <a:off x="10528300" y="1344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143672</xdr:rowOff>
    </xdr:from>
    <xdr:to>
      <xdr:col>14</xdr:col>
      <xdr:colOff>79375</xdr:colOff>
      <xdr:row>78</xdr:row>
      <xdr:rowOff>73822</xdr:rowOff>
    </xdr:to>
    <xdr:sp macro="" textlink="">
      <xdr:nvSpPr>
        <xdr:cNvPr id="424" name="円/楕円 423"/>
        <xdr:cNvSpPr/>
      </xdr:nvSpPr>
      <xdr:spPr>
        <a:xfrm>
          <a:off x="9588500" y="133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64949</xdr:rowOff>
    </xdr:from>
    <xdr:ext cx="534377" cy="259045"/>
    <xdr:sp macro="" textlink="">
      <xdr:nvSpPr>
        <xdr:cNvPr id="425" name="テキスト ボックス 424"/>
        <xdr:cNvSpPr txBox="1"/>
      </xdr:nvSpPr>
      <xdr:spPr>
        <a:xfrm>
          <a:off x="9372111" y="1343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145021</xdr:rowOff>
    </xdr:from>
    <xdr:to>
      <xdr:col>12</xdr:col>
      <xdr:colOff>561975</xdr:colOff>
      <xdr:row>77</xdr:row>
      <xdr:rowOff>75171</xdr:rowOff>
    </xdr:to>
    <xdr:sp macro="" textlink="">
      <xdr:nvSpPr>
        <xdr:cNvPr id="426" name="円/楕円 425"/>
        <xdr:cNvSpPr/>
      </xdr:nvSpPr>
      <xdr:spPr>
        <a:xfrm>
          <a:off x="8699500" y="131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66298</xdr:rowOff>
    </xdr:from>
    <xdr:ext cx="534377" cy="259045"/>
    <xdr:sp macro="" textlink="">
      <xdr:nvSpPr>
        <xdr:cNvPr id="427" name="テキスト ボックス 426"/>
        <xdr:cNvSpPr txBox="1"/>
      </xdr:nvSpPr>
      <xdr:spPr>
        <a:xfrm>
          <a:off x="8483111" y="132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87779</xdr:rowOff>
    </xdr:from>
    <xdr:to>
      <xdr:col>15</xdr:col>
      <xdr:colOff>180975</xdr:colOff>
      <xdr:row>97</xdr:row>
      <xdr:rowOff>36573</xdr:rowOff>
    </xdr:to>
    <xdr:cxnSp macro="">
      <xdr:nvCxnSpPr>
        <xdr:cNvPr id="452" name="直線コネクタ 451"/>
        <xdr:cNvCxnSpPr/>
      </xdr:nvCxnSpPr>
      <xdr:spPr>
        <a:xfrm flipV="1">
          <a:off x="9639300" y="16546979"/>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32395</xdr:rowOff>
    </xdr:from>
    <xdr:to>
      <xdr:col>14</xdr:col>
      <xdr:colOff>28575</xdr:colOff>
      <xdr:row>97</xdr:row>
      <xdr:rowOff>36573</xdr:rowOff>
    </xdr:to>
    <xdr:cxnSp macro="">
      <xdr:nvCxnSpPr>
        <xdr:cNvPr id="455" name="直線コネクタ 454"/>
        <xdr:cNvCxnSpPr/>
      </xdr:nvCxnSpPr>
      <xdr:spPr>
        <a:xfrm>
          <a:off x="8750300" y="16663045"/>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36979</xdr:rowOff>
    </xdr:from>
    <xdr:to>
      <xdr:col>15</xdr:col>
      <xdr:colOff>231775</xdr:colOff>
      <xdr:row>96</xdr:row>
      <xdr:rowOff>138579</xdr:rowOff>
    </xdr:to>
    <xdr:sp macro="" textlink="">
      <xdr:nvSpPr>
        <xdr:cNvPr id="465" name="円/楕円 464"/>
        <xdr:cNvSpPr/>
      </xdr:nvSpPr>
      <xdr:spPr>
        <a:xfrm>
          <a:off x="10426700" y="164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59856</xdr:rowOff>
    </xdr:from>
    <xdr:ext cx="534377" cy="259045"/>
    <xdr:sp macro="" textlink="">
      <xdr:nvSpPr>
        <xdr:cNvPr id="466" name="普通建設事業費 （ うち更新整備　）該当値テキスト"/>
        <xdr:cNvSpPr txBox="1"/>
      </xdr:nvSpPr>
      <xdr:spPr>
        <a:xfrm>
          <a:off x="10528300" y="1634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157223</xdr:rowOff>
    </xdr:from>
    <xdr:to>
      <xdr:col>14</xdr:col>
      <xdr:colOff>79375</xdr:colOff>
      <xdr:row>97</xdr:row>
      <xdr:rowOff>87373</xdr:rowOff>
    </xdr:to>
    <xdr:sp macro="" textlink="">
      <xdr:nvSpPr>
        <xdr:cNvPr id="467" name="円/楕円 466"/>
        <xdr:cNvSpPr/>
      </xdr:nvSpPr>
      <xdr:spPr>
        <a:xfrm>
          <a:off x="9588500" y="166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78500</xdr:rowOff>
    </xdr:from>
    <xdr:ext cx="534377" cy="259045"/>
    <xdr:sp macro="" textlink="">
      <xdr:nvSpPr>
        <xdr:cNvPr id="468" name="テキスト ボックス 467"/>
        <xdr:cNvSpPr txBox="1"/>
      </xdr:nvSpPr>
      <xdr:spPr>
        <a:xfrm>
          <a:off x="9372111" y="1670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153045</xdr:rowOff>
    </xdr:from>
    <xdr:to>
      <xdr:col>12</xdr:col>
      <xdr:colOff>561975</xdr:colOff>
      <xdr:row>97</xdr:row>
      <xdr:rowOff>83195</xdr:rowOff>
    </xdr:to>
    <xdr:sp macro="" textlink="">
      <xdr:nvSpPr>
        <xdr:cNvPr id="469" name="円/楕円 468"/>
        <xdr:cNvSpPr/>
      </xdr:nvSpPr>
      <xdr:spPr>
        <a:xfrm>
          <a:off x="8699500" y="166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74322</xdr:rowOff>
    </xdr:from>
    <xdr:ext cx="534377" cy="259045"/>
    <xdr:sp macro="" textlink="">
      <xdr:nvSpPr>
        <xdr:cNvPr id="470" name="テキスト ボックス 469"/>
        <xdr:cNvSpPr txBox="1"/>
      </xdr:nvSpPr>
      <xdr:spPr>
        <a:xfrm>
          <a:off x="8483111" y="167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129779</xdr:rowOff>
    </xdr:from>
    <xdr:to>
      <xdr:col>23</xdr:col>
      <xdr:colOff>517525</xdr:colOff>
      <xdr:row>38</xdr:row>
      <xdr:rowOff>130853</xdr:rowOff>
    </xdr:to>
    <xdr:cxnSp macro="">
      <xdr:nvCxnSpPr>
        <xdr:cNvPr id="497" name="直線コネクタ 496"/>
        <xdr:cNvCxnSpPr/>
      </xdr:nvCxnSpPr>
      <xdr:spPr>
        <a:xfrm flipV="1">
          <a:off x="15481300" y="6644879"/>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130853</xdr:rowOff>
    </xdr:from>
    <xdr:to>
      <xdr:col>22</xdr:col>
      <xdr:colOff>365125</xdr:colOff>
      <xdr:row>38</xdr:row>
      <xdr:rowOff>139700</xdr:rowOff>
    </xdr:to>
    <xdr:cxnSp macro="">
      <xdr:nvCxnSpPr>
        <xdr:cNvPr id="500" name="直線コネクタ 499"/>
        <xdr:cNvCxnSpPr/>
      </xdr:nvCxnSpPr>
      <xdr:spPr>
        <a:xfrm flipV="1">
          <a:off x="14592300" y="664595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116771</xdr:rowOff>
    </xdr:from>
    <xdr:to>
      <xdr:col>21</xdr:col>
      <xdr:colOff>161925</xdr:colOff>
      <xdr:row>38</xdr:row>
      <xdr:rowOff>139700</xdr:rowOff>
    </xdr:to>
    <xdr:cxnSp macro="">
      <xdr:nvCxnSpPr>
        <xdr:cNvPr id="503" name="直線コネクタ 502"/>
        <xdr:cNvCxnSpPr/>
      </xdr:nvCxnSpPr>
      <xdr:spPr>
        <a:xfrm>
          <a:off x="13703300" y="6631871"/>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112519</xdr:rowOff>
    </xdr:from>
    <xdr:to>
      <xdr:col>19</xdr:col>
      <xdr:colOff>644525</xdr:colOff>
      <xdr:row>38</xdr:row>
      <xdr:rowOff>116771</xdr:rowOff>
    </xdr:to>
    <xdr:cxnSp macro="">
      <xdr:nvCxnSpPr>
        <xdr:cNvPr id="506" name="直線コネクタ 505"/>
        <xdr:cNvCxnSpPr/>
      </xdr:nvCxnSpPr>
      <xdr:spPr>
        <a:xfrm>
          <a:off x="12814300" y="66276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78979</xdr:rowOff>
    </xdr:from>
    <xdr:to>
      <xdr:col>23</xdr:col>
      <xdr:colOff>568325</xdr:colOff>
      <xdr:row>39</xdr:row>
      <xdr:rowOff>9129</xdr:rowOff>
    </xdr:to>
    <xdr:sp macro="" textlink="">
      <xdr:nvSpPr>
        <xdr:cNvPr id="516" name="円/楕円 515"/>
        <xdr:cNvSpPr/>
      </xdr:nvSpPr>
      <xdr:spPr>
        <a:xfrm>
          <a:off x="162687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165356</xdr:rowOff>
    </xdr:from>
    <xdr:ext cx="378565" cy="259045"/>
    <xdr:sp macro="" textlink="">
      <xdr:nvSpPr>
        <xdr:cNvPr id="517" name="災害復旧事業費該当値テキスト"/>
        <xdr:cNvSpPr txBox="1"/>
      </xdr:nvSpPr>
      <xdr:spPr>
        <a:xfrm>
          <a:off x="16370300" y="650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80053</xdr:rowOff>
    </xdr:from>
    <xdr:to>
      <xdr:col>22</xdr:col>
      <xdr:colOff>415925</xdr:colOff>
      <xdr:row>39</xdr:row>
      <xdr:rowOff>10203</xdr:rowOff>
    </xdr:to>
    <xdr:sp macro="" textlink="">
      <xdr:nvSpPr>
        <xdr:cNvPr id="518" name="円/楕円 517"/>
        <xdr:cNvSpPr/>
      </xdr:nvSpPr>
      <xdr:spPr>
        <a:xfrm>
          <a:off x="15430500" y="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1330</xdr:rowOff>
    </xdr:from>
    <xdr:ext cx="378565" cy="259045"/>
    <xdr:sp macro="" textlink="">
      <xdr:nvSpPr>
        <xdr:cNvPr id="519" name="テキスト ボックス 518"/>
        <xdr:cNvSpPr txBox="1"/>
      </xdr:nvSpPr>
      <xdr:spPr>
        <a:xfrm>
          <a:off x="15292017" y="6687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0" name="円/楕円 51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1" name="テキスト ボックス 52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65971</xdr:rowOff>
    </xdr:from>
    <xdr:to>
      <xdr:col>20</xdr:col>
      <xdr:colOff>9525</xdr:colOff>
      <xdr:row>38</xdr:row>
      <xdr:rowOff>167571</xdr:rowOff>
    </xdr:to>
    <xdr:sp macro="" textlink="">
      <xdr:nvSpPr>
        <xdr:cNvPr id="522" name="円/楕円 521"/>
        <xdr:cNvSpPr/>
      </xdr:nvSpPr>
      <xdr:spPr>
        <a:xfrm>
          <a:off x="13652500" y="65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158698</xdr:rowOff>
    </xdr:from>
    <xdr:ext cx="469744" cy="259045"/>
    <xdr:sp macro="" textlink="">
      <xdr:nvSpPr>
        <xdr:cNvPr id="523" name="テキスト ボックス 522"/>
        <xdr:cNvSpPr txBox="1"/>
      </xdr:nvSpPr>
      <xdr:spPr>
        <a:xfrm>
          <a:off x="13468427" y="667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61719</xdr:rowOff>
    </xdr:from>
    <xdr:to>
      <xdr:col>18</xdr:col>
      <xdr:colOff>492125</xdr:colOff>
      <xdr:row>38</xdr:row>
      <xdr:rowOff>163319</xdr:rowOff>
    </xdr:to>
    <xdr:sp macro="" textlink="">
      <xdr:nvSpPr>
        <xdr:cNvPr id="524" name="円/楕円 523"/>
        <xdr:cNvSpPr/>
      </xdr:nvSpPr>
      <xdr:spPr>
        <a:xfrm>
          <a:off x="12763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154446</xdr:rowOff>
    </xdr:from>
    <xdr:ext cx="469744" cy="259045"/>
    <xdr:sp macro="" textlink="">
      <xdr:nvSpPr>
        <xdr:cNvPr id="525" name="テキスト ボックス 524"/>
        <xdr:cNvSpPr txBox="1"/>
      </xdr:nvSpPr>
      <xdr:spPr>
        <a:xfrm>
          <a:off x="12579427" y="66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39695</xdr:rowOff>
    </xdr:from>
    <xdr:to>
      <xdr:col>23</xdr:col>
      <xdr:colOff>517525</xdr:colOff>
      <xdr:row>78</xdr:row>
      <xdr:rowOff>43245</xdr:rowOff>
    </xdr:to>
    <xdr:cxnSp macro="">
      <xdr:nvCxnSpPr>
        <xdr:cNvPr id="611" name="直線コネクタ 610"/>
        <xdr:cNvCxnSpPr/>
      </xdr:nvCxnSpPr>
      <xdr:spPr>
        <a:xfrm flipV="1">
          <a:off x="15481300" y="13412795"/>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25915</xdr:rowOff>
    </xdr:from>
    <xdr:to>
      <xdr:col>22</xdr:col>
      <xdr:colOff>365125</xdr:colOff>
      <xdr:row>78</xdr:row>
      <xdr:rowOff>43245</xdr:rowOff>
    </xdr:to>
    <xdr:cxnSp macro="">
      <xdr:nvCxnSpPr>
        <xdr:cNvPr id="614" name="直線コネクタ 613"/>
        <xdr:cNvCxnSpPr/>
      </xdr:nvCxnSpPr>
      <xdr:spPr>
        <a:xfrm>
          <a:off x="14592300" y="13399015"/>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25915</xdr:rowOff>
    </xdr:from>
    <xdr:to>
      <xdr:col>21</xdr:col>
      <xdr:colOff>161925</xdr:colOff>
      <xdr:row>78</xdr:row>
      <xdr:rowOff>26848</xdr:rowOff>
    </xdr:to>
    <xdr:cxnSp macro="">
      <xdr:nvCxnSpPr>
        <xdr:cNvPr id="617" name="直線コネクタ 616"/>
        <xdr:cNvCxnSpPr/>
      </xdr:nvCxnSpPr>
      <xdr:spPr>
        <a:xfrm flipV="1">
          <a:off x="13703300" y="1339901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26299</xdr:rowOff>
    </xdr:from>
    <xdr:to>
      <xdr:col>19</xdr:col>
      <xdr:colOff>644525</xdr:colOff>
      <xdr:row>78</xdr:row>
      <xdr:rowOff>26848</xdr:rowOff>
    </xdr:to>
    <xdr:cxnSp macro="">
      <xdr:nvCxnSpPr>
        <xdr:cNvPr id="620" name="直線コネクタ 619"/>
        <xdr:cNvCxnSpPr/>
      </xdr:nvCxnSpPr>
      <xdr:spPr>
        <a:xfrm>
          <a:off x="12814300" y="133993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160345</xdr:rowOff>
    </xdr:from>
    <xdr:to>
      <xdr:col>23</xdr:col>
      <xdr:colOff>568325</xdr:colOff>
      <xdr:row>78</xdr:row>
      <xdr:rowOff>90495</xdr:rowOff>
    </xdr:to>
    <xdr:sp macro="" textlink="">
      <xdr:nvSpPr>
        <xdr:cNvPr id="630" name="円/楕円 629"/>
        <xdr:cNvSpPr/>
      </xdr:nvSpPr>
      <xdr:spPr>
        <a:xfrm>
          <a:off x="16268700" y="133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75272</xdr:rowOff>
    </xdr:from>
    <xdr:ext cx="534377" cy="259045"/>
    <xdr:sp macro="" textlink="">
      <xdr:nvSpPr>
        <xdr:cNvPr id="631" name="公債費該当値テキスト"/>
        <xdr:cNvSpPr txBox="1"/>
      </xdr:nvSpPr>
      <xdr:spPr>
        <a:xfrm>
          <a:off x="16370300" y="132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163895</xdr:rowOff>
    </xdr:from>
    <xdr:to>
      <xdr:col>22</xdr:col>
      <xdr:colOff>415925</xdr:colOff>
      <xdr:row>78</xdr:row>
      <xdr:rowOff>94045</xdr:rowOff>
    </xdr:to>
    <xdr:sp macro="" textlink="">
      <xdr:nvSpPr>
        <xdr:cNvPr id="632" name="円/楕円 631"/>
        <xdr:cNvSpPr/>
      </xdr:nvSpPr>
      <xdr:spPr>
        <a:xfrm>
          <a:off x="15430500" y="133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85172</xdr:rowOff>
    </xdr:from>
    <xdr:ext cx="534377" cy="259045"/>
    <xdr:sp macro="" textlink="">
      <xdr:nvSpPr>
        <xdr:cNvPr id="633" name="テキスト ボックス 632"/>
        <xdr:cNvSpPr txBox="1"/>
      </xdr:nvSpPr>
      <xdr:spPr>
        <a:xfrm>
          <a:off x="15214111" y="134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146565</xdr:rowOff>
    </xdr:from>
    <xdr:to>
      <xdr:col>21</xdr:col>
      <xdr:colOff>212725</xdr:colOff>
      <xdr:row>78</xdr:row>
      <xdr:rowOff>76715</xdr:rowOff>
    </xdr:to>
    <xdr:sp macro="" textlink="">
      <xdr:nvSpPr>
        <xdr:cNvPr id="634" name="円/楕円 633"/>
        <xdr:cNvSpPr/>
      </xdr:nvSpPr>
      <xdr:spPr>
        <a:xfrm>
          <a:off x="14541500" y="133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67842</xdr:rowOff>
    </xdr:from>
    <xdr:ext cx="534377" cy="259045"/>
    <xdr:sp macro="" textlink="">
      <xdr:nvSpPr>
        <xdr:cNvPr id="635" name="テキスト ボックス 634"/>
        <xdr:cNvSpPr txBox="1"/>
      </xdr:nvSpPr>
      <xdr:spPr>
        <a:xfrm>
          <a:off x="14325111" y="134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147498</xdr:rowOff>
    </xdr:from>
    <xdr:to>
      <xdr:col>20</xdr:col>
      <xdr:colOff>9525</xdr:colOff>
      <xdr:row>78</xdr:row>
      <xdr:rowOff>77648</xdr:rowOff>
    </xdr:to>
    <xdr:sp macro="" textlink="">
      <xdr:nvSpPr>
        <xdr:cNvPr id="636" name="円/楕円 635"/>
        <xdr:cNvSpPr/>
      </xdr:nvSpPr>
      <xdr:spPr>
        <a:xfrm>
          <a:off x="13652500" y="133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68775</xdr:rowOff>
    </xdr:from>
    <xdr:ext cx="534377" cy="259045"/>
    <xdr:sp macro="" textlink="">
      <xdr:nvSpPr>
        <xdr:cNvPr id="637" name="テキスト ボックス 636"/>
        <xdr:cNvSpPr txBox="1"/>
      </xdr:nvSpPr>
      <xdr:spPr>
        <a:xfrm>
          <a:off x="13436111" y="1344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146949</xdr:rowOff>
    </xdr:from>
    <xdr:to>
      <xdr:col>18</xdr:col>
      <xdr:colOff>492125</xdr:colOff>
      <xdr:row>78</xdr:row>
      <xdr:rowOff>77099</xdr:rowOff>
    </xdr:to>
    <xdr:sp macro="" textlink="">
      <xdr:nvSpPr>
        <xdr:cNvPr id="638" name="円/楕円 637"/>
        <xdr:cNvSpPr/>
      </xdr:nvSpPr>
      <xdr:spPr>
        <a:xfrm>
          <a:off x="12763500" y="13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68226</xdr:rowOff>
    </xdr:from>
    <xdr:ext cx="534377" cy="259045"/>
    <xdr:sp macro="" textlink="">
      <xdr:nvSpPr>
        <xdr:cNvPr id="639" name="テキスト ボックス 638"/>
        <xdr:cNvSpPr txBox="1"/>
      </xdr:nvSpPr>
      <xdr:spPr>
        <a:xfrm>
          <a:off x="12547111" y="134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76112</xdr:rowOff>
    </xdr:from>
    <xdr:to>
      <xdr:col>23</xdr:col>
      <xdr:colOff>517525</xdr:colOff>
      <xdr:row>98</xdr:row>
      <xdr:rowOff>148585</xdr:rowOff>
    </xdr:to>
    <xdr:cxnSp macro="">
      <xdr:nvCxnSpPr>
        <xdr:cNvPr id="668" name="直線コネクタ 667"/>
        <xdr:cNvCxnSpPr/>
      </xdr:nvCxnSpPr>
      <xdr:spPr>
        <a:xfrm flipV="1">
          <a:off x="15481300" y="16878212"/>
          <a:ext cx="838200" cy="7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148585</xdr:rowOff>
    </xdr:from>
    <xdr:to>
      <xdr:col>22</xdr:col>
      <xdr:colOff>365125</xdr:colOff>
      <xdr:row>99</xdr:row>
      <xdr:rowOff>10480</xdr:rowOff>
    </xdr:to>
    <xdr:cxnSp macro="">
      <xdr:nvCxnSpPr>
        <xdr:cNvPr id="671" name="直線コネクタ 670"/>
        <xdr:cNvCxnSpPr/>
      </xdr:nvCxnSpPr>
      <xdr:spPr>
        <a:xfrm flipV="1">
          <a:off x="14592300" y="16950685"/>
          <a:ext cx="889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157096</xdr:rowOff>
    </xdr:from>
    <xdr:to>
      <xdr:col>21</xdr:col>
      <xdr:colOff>161925</xdr:colOff>
      <xdr:row>99</xdr:row>
      <xdr:rowOff>10480</xdr:rowOff>
    </xdr:to>
    <xdr:cxnSp macro="">
      <xdr:nvCxnSpPr>
        <xdr:cNvPr id="674" name="直線コネクタ 673"/>
        <xdr:cNvCxnSpPr/>
      </xdr:nvCxnSpPr>
      <xdr:spPr>
        <a:xfrm>
          <a:off x="13703300" y="16959196"/>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157096</xdr:rowOff>
    </xdr:from>
    <xdr:to>
      <xdr:col>19</xdr:col>
      <xdr:colOff>644525</xdr:colOff>
      <xdr:row>99</xdr:row>
      <xdr:rowOff>28228</xdr:rowOff>
    </xdr:to>
    <xdr:cxnSp macro="">
      <xdr:nvCxnSpPr>
        <xdr:cNvPr id="677" name="直線コネクタ 676"/>
        <xdr:cNvCxnSpPr/>
      </xdr:nvCxnSpPr>
      <xdr:spPr>
        <a:xfrm flipV="1">
          <a:off x="12814300" y="16959196"/>
          <a:ext cx="889000" cy="4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25312</xdr:rowOff>
    </xdr:from>
    <xdr:to>
      <xdr:col>23</xdr:col>
      <xdr:colOff>568325</xdr:colOff>
      <xdr:row>98</xdr:row>
      <xdr:rowOff>126912</xdr:rowOff>
    </xdr:to>
    <xdr:sp macro="" textlink="">
      <xdr:nvSpPr>
        <xdr:cNvPr id="687" name="円/楕円 686"/>
        <xdr:cNvSpPr/>
      </xdr:nvSpPr>
      <xdr:spPr>
        <a:xfrm>
          <a:off x="162687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3739</xdr:rowOff>
    </xdr:from>
    <xdr:ext cx="534377" cy="259045"/>
    <xdr:sp macro="" textlink="">
      <xdr:nvSpPr>
        <xdr:cNvPr id="688" name="積立金該当値テキスト"/>
        <xdr:cNvSpPr txBox="1"/>
      </xdr:nvSpPr>
      <xdr:spPr>
        <a:xfrm>
          <a:off x="16370300" y="168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97785</xdr:rowOff>
    </xdr:from>
    <xdr:to>
      <xdr:col>22</xdr:col>
      <xdr:colOff>415925</xdr:colOff>
      <xdr:row>99</xdr:row>
      <xdr:rowOff>27935</xdr:rowOff>
    </xdr:to>
    <xdr:sp macro="" textlink="">
      <xdr:nvSpPr>
        <xdr:cNvPr id="689" name="円/楕円 688"/>
        <xdr:cNvSpPr/>
      </xdr:nvSpPr>
      <xdr:spPr>
        <a:xfrm>
          <a:off x="15430500" y="168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19062</xdr:rowOff>
    </xdr:from>
    <xdr:ext cx="469744" cy="259045"/>
    <xdr:sp macro="" textlink="">
      <xdr:nvSpPr>
        <xdr:cNvPr id="690" name="テキスト ボックス 689"/>
        <xdr:cNvSpPr txBox="1"/>
      </xdr:nvSpPr>
      <xdr:spPr>
        <a:xfrm>
          <a:off x="15246427" y="1699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131130</xdr:rowOff>
    </xdr:from>
    <xdr:to>
      <xdr:col>21</xdr:col>
      <xdr:colOff>212725</xdr:colOff>
      <xdr:row>99</xdr:row>
      <xdr:rowOff>61280</xdr:rowOff>
    </xdr:to>
    <xdr:sp macro="" textlink="">
      <xdr:nvSpPr>
        <xdr:cNvPr id="691" name="円/楕円 690"/>
        <xdr:cNvSpPr/>
      </xdr:nvSpPr>
      <xdr:spPr>
        <a:xfrm>
          <a:off x="14541500" y="169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52407</xdr:rowOff>
    </xdr:from>
    <xdr:ext cx="469744" cy="259045"/>
    <xdr:sp macro="" textlink="">
      <xdr:nvSpPr>
        <xdr:cNvPr id="692" name="テキスト ボックス 691"/>
        <xdr:cNvSpPr txBox="1"/>
      </xdr:nvSpPr>
      <xdr:spPr>
        <a:xfrm>
          <a:off x="14357427" y="1702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106296</xdr:rowOff>
    </xdr:from>
    <xdr:to>
      <xdr:col>20</xdr:col>
      <xdr:colOff>9525</xdr:colOff>
      <xdr:row>99</xdr:row>
      <xdr:rowOff>36446</xdr:rowOff>
    </xdr:to>
    <xdr:sp macro="" textlink="">
      <xdr:nvSpPr>
        <xdr:cNvPr id="693" name="円/楕円 692"/>
        <xdr:cNvSpPr/>
      </xdr:nvSpPr>
      <xdr:spPr>
        <a:xfrm>
          <a:off x="13652500" y="169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27573</xdr:rowOff>
    </xdr:from>
    <xdr:ext cx="469744" cy="259045"/>
    <xdr:sp macro="" textlink="">
      <xdr:nvSpPr>
        <xdr:cNvPr id="694" name="テキスト ボックス 693"/>
        <xdr:cNvSpPr txBox="1"/>
      </xdr:nvSpPr>
      <xdr:spPr>
        <a:xfrm>
          <a:off x="13468427" y="1700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148878</xdr:rowOff>
    </xdr:from>
    <xdr:to>
      <xdr:col>18</xdr:col>
      <xdr:colOff>492125</xdr:colOff>
      <xdr:row>99</xdr:row>
      <xdr:rowOff>79028</xdr:rowOff>
    </xdr:to>
    <xdr:sp macro="" textlink="">
      <xdr:nvSpPr>
        <xdr:cNvPr id="695" name="円/楕円 694"/>
        <xdr:cNvSpPr/>
      </xdr:nvSpPr>
      <xdr:spPr>
        <a:xfrm>
          <a:off x="12763500" y="169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70155</xdr:rowOff>
    </xdr:from>
    <xdr:ext cx="469744" cy="259045"/>
    <xdr:sp macro="" textlink="">
      <xdr:nvSpPr>
        <xdr:cNvPr id="696" name="テキスト ボックス 695"/>
        <xdr:cNvSpPr txBox="1"/>
      </xdr:nvSpPr>
      <xdr:spPr>
        <a:xfrm>
          <a:off x="12579427" y="1704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163151</xdr:rowOff>
    </xdr:from>
    <xdr:to>
      <xdr:col>32</xdr:col>
      <xdr:colOff>187325</xdr:colOff>
      <xdr:row>39</xdr:row>
      <xdr:rowOff>15684</xdr:rowOff>
    </xdr:to>
    <xdr:cxnSp macro="">
      <xdr:nvCxnSpPr>
        <xdr:cNvPr id="725" name="直線コネクタ 724"/>
        <xdr:cNvCxnSpPr/>
      </xdr:nvCxnSpPr>
      <xdr:spPr>
        <a:xfrm flipV="1">
          <a:off x="21323300" y="6678251"/>
          <a:ext cx="838200" cy="2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15684</xdr:rowOff>
    </xdr:from>
    <xdr:to>
      <xdr:col>31</xdr:col>
      <xdr:colOff>34925</xdr:colOff>
      <xdr:row>39</xdr:row>
      <xdr:rowOff>40831</xdr:rowOff>
    </xdr:to>
    <xdr:cxnSp macro="">
      <xdr:nvCxnSpPr>
        <xdr:cNvPr id="728" name="直線コネクタ 727"/>
        <xdr:cNvCxnSpPr/>
      </xdr:nvCxnSpPr>
      <xdr:spPr>
        <a:xfrm flipV="1">
          <a:off x="20434300" y="670223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40831</xdr:rowOff>
    </xdr:from>
    <xdr:to>
      <xdr:col>29</xdr:col>
      <xdr:colOff>517525</xdr:colOff>
      <xdr:row>39</xdr:row>
      <xdr:rowOff>40869</xdr:rowOff>
    </xdr:to>
    <xdr:cxnSp macro="">
      <xdr:nvCxnSpPr>
        <xdr:cNvPr id="731" name="直線コネクタ 730"/>
        <xdr:cNvCxnSpPr/>
      </xdr:nvCxnSpPr>
      <xdr:spPr>
        <a:xfrm flipV="1">
          <a:off x="19545300" y="67273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40869</xdr:rowOff>
    </xdr:from>
    <xdr:to>
      <xdr:col>28</xdr:col>
      <xdr:colOff>314325</xdr:colOff>
      <xdr:row>39</xdr:row>
      <xdr:rowOff>42069</xdr:rowOff>
    </xdr:to>
    <xdr:cxnSp macro="">
      <xdr:nvCxnSpPr>
        <xdr:cNvPr id="734" name="直線コネクタ 733"/>
        <xdr:cNvCxnSpPr/>
      </xdr:nvCxnSpPr>
      <xdr:spPr>
        <a:xfrm flipV="1">
          <a:off x="18656300" y="6727419"/>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112351</xdr:rowOff>
    </xdr:from>
    <xdr:to>
      <xdr:col>32</xdr:col>
      <xdr:colOff>238125</xdr:colOff>
      <xdr:row>39</xdr:row>
      <xdr:rowOff>42501</xdr:rowOff>
    </xdr:to>
    <xdr:sp macro="" textlink="">
      <xdr:nvSpPr>
        <xdr:cNvPr id="744" name="円/楕円 743"/>
        <xdr:cNvSpPr/>
      </xdr:nvSpPr>
      <xdr:spPr>
        <a:xfrm>
          <a:off x="22110700" y="66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71728</xdr:rowOff>
    </xdr:from>
    <xdr:ext cx="469744" cy="259045"/>
    <xdr:sp macro="" textlink="">
      <xdr:nvSpPr>
        <xdr:cNvPr id="745" name="投資及び出資金該当値テキスト"/>
        <xdr:cNvSpPr txBox="1"/>
      </xdr:nvSpPr>
      <xdr:spPr>
        <a:xfrm>
          <a:off x="22212300" y="641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136334</xdr:rowOff>
    </xdr:from>
    <xdr:to>
      <xdr:col>31</xdr:col>
      <xdr:colOff>85725</xdr:colOff>
      <xdr:row>39</xdr:row>
      <xdr:rowOff>66484</xdr:rowOff>
    </xdr:to>
    <xdr:sp macro="" textlink="">
      <xdr:nvSpPr>
        <xdr:cNvPr id="746" name="円/楕円 745"/>
        <xdr:cNvSpPr/>
      </xdr:nvSpPr>
      <xdr:spPr>
        <a:xfrm>
          <a:off x="21272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57611</xdr:rowOff>
    </xdr:from>
    <xdr:ext cx="469744" cy="259045"/>
    <xdr:sp macro="" textlink="">
      <xdr:nvSpPr>
        <xdr:cNvPr id="747" name="テキスト ボックス 746"/>
        <xdr:cNvSpPr txBox="1"/>
      </xdr:nvSpPr>
      <xdr:spPr>
        <a:xfrm>
          <a:off x="21088427" y="674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161481</xdr:rowOff>
    </xdr:from>
    <xdr:to>
      <xdr:col>29</xdr:col>
      <xdr:colOff>568325</xdr:colOff>
      <xdr:row>39</xdr:row>
      <xdr:rowOff>91631</xdr:rowOff>
    </xdr:to>
    <xdr:sp macro="" textlink="">
      <xdr:nvSpPr>
        <xdr:cNvPr id="748" name="円/楕円 747"/>
        <xdr:cNvSpPr/>
      </xdr:nvSpPr>
      <xdr:spPr>
        <a:xfrm>
          <a:off x="20383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82758</xdr:rowOff>
    </xdr:from>
    <xdr:ext cx="378565" cy="259045"/>
    <xdr:sp macro="" textlink="">
      <xdr:nvSpPr>
        <xdr:cNvPr id="749" name="テキスト ボックス 748"/>
        <xdr:cNvSpPr txBox="1"/>
      </xdr:nvSpPr>
      <xdr:spPr>
        <a:xfrm>
          <a:off x="20245017" y="676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161519</xdr:rowOff>
    </xdr:from>
    <xdr:to>
      <xdr:col>28</xdr:col>
      <xdr:colOff>365125</xdr:colOff>
      <xdr:row>39</xdr:row>
      <xdr:rowOff>91669</xdr:rowOff>
    </xdr:to>
    <xdr:sp macro="" textlink="">
      <xdr:nvSpPr>
        <xdr:cNvPr id="750" name="円/楕円 749"/>
        <xdr:cNvSpPr/>
      </xdr:nvSpPr>
      <xdr:spPr>
        <a:xfrm>
          <a:off x="19494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82796</xdr:rowOff>
    </xdr:from>
    <xdr:ext cx="378565" cy="259045"/>
    <xdr:sp macro="" textlink="">
      <xdr:nvSpPr>
        <xdr:cNvPr id="751" name="テキスト ボックス 750"/>
        <xdr:cNvSpPr txBox="1"/>
      </xdr:nvSpPr>
      <xdr:spPr>
        <a:xfrm>
          <a:off x="19356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162719</xdr:rowOff>
    </xdr:from>
    <xdr:to>
      <xdr:col>27</xdr:col>
      <xdr:colOff>161925</xdr:colOff>
      <xdr:row>39</xdr:row>
      <xdr:rowOff>92869</xdr:rowOff>
    </xdr:to>
    <xdr:sp macro="" textlink="">
      <xdr:nvSpPr>
        <xdr:cNvPr id="752" name="円/楕円 751"/>
        <xdr:cNvSpPr/>
      </xdr:nvSpPr>
      <xdr:spPr>
        <a:xfrm>
          <a:off x="18605500" y="6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83996</xdr:rowOff>
    </xdr:from>
    <xdr:ext cx="378565" cy="259045"/>
    <xdr:sp macro="" textlink="">
      <xdr:nvSpPr>
        <xdr:cNvPr id="753" name="テキスト ボックス 752"/>
        <xdr:cNvSpPr txBox="1"/>
      </xdr:nvSpPr>
      <xdr:spPr>
        <a:xfrm>
          <a:off x="18467017" y="6770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34806</xdr:rowOff>
    </xdr:from>
    <xdr:to>
      <xdr:col>32</xdr:col>
      <xdr:colOff>187325</xdr:colOff>
      <xdr:row>59</xdr:row>
      <xdr:rowOff>77782</xdr:rowOff>
    </xdr:to>
    <xdr:cxnSp macro="">
      <xdr:nvCxnSpPr>
        <xdr:cNvPr id="784" name="直線コネクタ 783"/>
        <xdr:cNvCxnSpPr/>
      </xdr:nvCxnSpPr>
      <xdr:spPr>
        <a:xfrm>
          <a:off x="21323300" y="10150356"/>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34806</xdr:rowOff>
    </xdr:from>
    <xdr:to>
      <xdr:col>31</xdr:col>
      <xdr:colOff>34925</xdr:colOff>
      <xdr:row>59</xdr:row>
      <xdr:rowOff>78207</xdr:rowOff>
    </xdr:to>
    <xdr:cxnSp macro="">
      <xdr:nvCxnSpPr>
        <xdr:cNvPr id="787" name="直線コネクタ 786"/>
        <xdr:cNvCxnSpPr/>
      </xdr:nvCxnSpPr>
      <xdr:spPr>
        <a:xfrm flipV="1">
          <a:off x="20434300" y="10150356"/>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78207</xdr:rowOff>
    </xdr:from>
    <xdr:to>
      <xdr:col>29</xdr:col>
      <xdr:colOff>517525</xdr:colOff>
      <xdr:row>59</xdr:row>
      <xdr:rowOff>78436</xdr:rowOff>
    </xdr:to>
    <xdr:cxnSp macro="">
      <xdr:nvCxnSpPr>
        <xdr:cNvPr id="790" name="直線コネクタ 789"/>
        <xdr:cNvCxnSpPr/>
      </xdr:nvCxnSpPr>
      <xdr:spPr>
        <a:xfrm flipV="1">
          <a:off x="19545300" y="1019375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151392</xdr:rowOff>
    </xdr:from>
    <xdr:to>
      <xdr:col>28</xdr:col>
      <xdr:colOff>314325</xdr:colOff>
      <xdr:row>59</xdr:row>
      <xdr:rowOff>78436</xdr:rowOff>
    </xdr:to>
    <xdr:cxnSp macro="">
      <xdr:nvCxnSpPr>
        <xdr:cNvPr id="793" name="直線コネクタ 792"/>
        <xdr:cNvCxnSpPr/>
      </xdr:nvCxnSpPr>
      <xdr:spPr>
        <a:xfrm>
          <a:off x="18656300" y="10095492"/>
          <a:ext cx="889000" cy="9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26982</xdr:rowOff>
    </xdr:from>
    <xdr:to>
      <xdr:col>32</xdr:col>
      <xdr:colOff>238125</xdr:colOff>
      <xdr:row>59</xdr:row>
      <xdr:rowOff>128582</xdr:rowOff>
    </xdr:to>
    <xdr:sp macro="" textlink="">
      <xdr:nvSpPr>
        <xdr:cNvPr id="803" name="円/楕円 802"/>
        <xdr:cNvSpPr/>
      </xdr:nvSpPr>
      <xdr:spPr>
        <a:xfrm>
          <a:off x="221107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113359</xdr:rowOff>
    </xdr:from>
    <xdr:ext cx="378565" cy="259045"/>
    <xdr:sp macro="" textlink="">
      <xdr:nvSpPr>
        <xdr:cNvPr id="804" name="貸付金該当値テキスト"/>
        <xdr:cNvSpPr txBox="1"/>
      </xdr:nvSpPr>
      <xdr:spPr>
        <a:xfrm>
          <a:off x="22212300" y="10057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155456</xdr:rowOff>
    </xdr:from>
    <xdr:to>
      <xdr:col>31</xdr:col>
      <xdr:colOff>85725</xdr:colOff>
      <xdr:row>59</xdr:row>
      <xdr:rowOff>85606</xdr:rowOff>
    </xdr:to>
    <xdr:sp macro="" textlink="">
      <xdr:nvSpPr>
        <xdr:cNvPr id="805" name="円/楕円 804"/>
        <xdr:cNvSpPr/>
      </xdr:nvSpPr>
      <xdr:spPr>
        <a:xfrm>
          <a:off x="21272500" y="10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76733</xdr:rowOff>
    </xdr:from>
    <xdr:ext cx="469744" cy="259045"/>
    <xdr:sp macro="" textlink="">
      <xdr:nvSpPr>
        <xdr:cNvPr id="806" name="テキスト ボックス 805"/>
        <xdr:cNvSpPr txBox="1"/>
      </xdr:nvSpPr>
      <xdr:spPr>
        <a:xfrm>
          <a:off x="21088427" y="10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27407</xdr:rowOff>
    </xdr:from>
    <xdr:to>
      <xdr:col>29</xdr:col>
      <xdr:colOff>568325</xdr:colOff>
      <xdr:row>59</xdr:row>
      <xdr:rowOff>129007</xdr:rowOff>
    </xdr:to>
    <xdr:sp macro="" textlink="">
      <xdr:nvSpPr>
        <xdr:cNvPr id="807" name="円/楕円 806"/>
        <xdr:cNvSpPr/>
      </xdr:nvSpPr>
      <xdr:spPr>
        <a:xfrm>
          <a:off x="20383500" y="101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120134</xdr:rowOff>
    </xdr:from>
    <xdr:ext cx="378565" cy="259045"/>
    <xdr:sp macro="" textlink="">
      <xdr:nvSpPr>
        <xdr:cNvPr id="808" name="テキスト ボックス 807"/>
        <xdr:cNvSpPr txBox="1"/>
      </xdr:nvSpPr>
      <xdr:spPr>
        <a:xfrm>
          <a:off x="20245017" y="10235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27636</xdr:rowOff>
    </xdr:from>
    <xdr:to>
      <xdr:col>28</xdr:col>
      <xdr:colOff>365125</xdr:colOff>
      <xdr:row>59</xdr:row>
      <xdr:rowOff>129236</xdr:rowOff>
    </xdr:to>
    <xdr:sp macro="" textlink="">
      <xdr:nvSpPr>
        <xdr:cNvPr id="809" name="円/楕円 808"/>
        <xdr:cNvSpPr/>
      </xdr:nvSpPr>
      <xdr:spPr>
        <a:xfrm>
          <a:off x="194945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120363</xdr:rowOff>
    </xdr:from>
    <xdr:ext cx="378565" cy="259045"/>
    <xdr:sp macro="" textlink="">
      <xdr:nvSpPr>
        <xdr:cNvPr id="810" name="テキスト ボックス 809"/>
        <xdr:cNvSpPr txBox="1"/>
      </xdr:nvSpPr>
      <xdr:spPr>
        <a:xfrm>
          <a:off x="19356017" y="10235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100592</xdr:rowOff>
    </xdr:from>
    <xdr:to>
      <xdr:col>27</xdr:col>
      <xdr:colOff>161925</xdr:colOff>
      <xdr:row>59</xdr:row>
      <xdr:rowOff>30742</xdr:rowOff>
    </xdr:to>
    <xdr:sp macro="" textlink="">
      <xdr:nvSpPr>
        <xdr:cNvPr id="811" name="円/楕円 810"/>
        <xdr:cNvSpPr/>
      </xdr:nvSpPr>
      <xdr:spPr>
        <a:xfrm>
          <a:off x="18605500" y="10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21869</xdr:rowOff>
    </xdr:from>
    <xdr:ext cx="469744" cy="259045"/>
    <xdr:sp macro="" textlink="">
      <xdr:nvSpPr>
        <xdr:cNvPr id="812" name="テキスト ボックス 811"/>
        <xdr:cNvSpPr txBox="1"/>
      </xdr:nvSpPr>
      <xdr:spPr>
        <a:xfrm>
          <a:off x="18421427" y="10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71577</xdr:rowOff>
    </xdr:from>
    <xdr:to>
      <xdr:col>32</xdr:col>
      <xdr:colOff>187325</xdr:colOff>
      <xdr:row>76</xdr:row>
      <xdr:rowOff>89898</xdr:rowOff>
    </xdr:to>
    <xdr:cxnSp macro="">
      <xdr:nvCxnSpPr>
        <xdr:cNvPr id="844" name="直線コネクタ 843"/>
        <xdr:cNvCxnSpPr/>
      </xdr:nvCxnSpPr>
      <xdr:spPr>
        <a:xfrm>
          <a:off x="21323300" y="13101777"/>
          <a:ext cx="8382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71577</xdr:rowOff>
    </xdr:from>
    <xdr:to>
      <xdr:col>31</xdr:col>
      <xdr:colOff>34925</xdr:colOff>
      <xdr:row>77</xdr:row>
      <xdr:rowOff>47606</xdr:rowOff>
    </xdr:to>
    <xdr:cxnSp macro="">
      <xdr:nvCxnSpPr>
        <xdr:cNvPr id="847" name="直線コネクタ 846"/>
        <xdr:cNvCxnSpPr/>
      </xdr:nvCxnSpPr>
      <xdr:spPr>
        <a:xfrm flipV="1">
          <a:off x="20434300" y="13101777"/>
          <a:ext cx="889000" cy="14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47606</xdr:rowOff>
    </xdr:from>
    <xdr:to>
      <xdr:col>29</xdr:col>
      <xdr:colOff>517525</xdr:colOff>
      <xdr:row>77</xdr:row>
      <xdr:rowOff>75594</xdr:rowOff>
    </xdr:to>
    <xdr:cxnSp macro="">
      <xdr:nvCxnSpPr>
        <xdr:cNvPr id="850" name="直線コネクタ 849"/>
        <xdr:cNvCxnSpPr/>
      </xdr:nvCxnSpPr>
      <xdr:spPr>
        <a:xfrm flipV="1">
          <a:off x="19545300" y="13249256"/>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75594</xdr:rowOff>
    </xdr:from>
    <xdr:to>
      <xdr:col>28</xdr:col>
      <xdr:colOff>314325</xdr:colOff>
      <xdr:row>77</xdr:row>
      <xdr:rowOff>81555</xdr:rowOff>
    </xdr:to>
    <xdr:cxnSp macro="">
      <xdr:nvCxnSpPr>
        <xdr:cNvPr id="853" name="直線コネクタ 852"/>
        <xdr:cNvCxnSpPr/>
      </xdr:nvCxnSpPr>
      <xdr:spPr>
        <a:xfrm flipV="1">
          <a:off x="18656300" y="13277244"/>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39098</xdr:rowOff>
    </xdr:from>
    <xdr:to>
      <xdr:col>32</xdr:col>
      <xdr:colOff>238125</xdr:colOff>
      <xdr:row>76</xdr:row>
      <xdr:rowOff>140698</xdr:rowOff>
    </xdr:to>
    <xdr:sp macro="" textlink="">
      <xdr:nvSpPr>
        <xdr:cNvPr id="863" name="円/楕円 862"/>
        <xdr:cNvSpPr/>
      </xdr:nvSpPr>
      <xdr:spPr>
        <a:xfrm>
          <a:off x="22110700" y="130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17525</xdr:rowOff>
    </xdr:from>
    <xdr:ext cx="534377" cy="259045"/>
    <xdr:sp macro="" textlink="">
      <xdr:nvSpPr>
        <xdr:cNvPr id="864" name="繰出金該当値テキスト"/>
        <xdr:cNvSpPr txBox="1"/>
      </xdr:nvSpPr>
      <xdr:spPr>
        <a:xfrm>
          <a:off x="22212300" y="130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20777</xdr:rowOff>
    </xdr:from>
    <xdr:to>
      <xdr:col>31</xdr:col>
      <xdr:colOff>85725</xdr:colOff>
      <xdr:row>76</xdr:row>
      <xdr:rowOff>122377</xdr:rowOff>
    </xdr:to>
    <xdr:sp macro="" textlink="">
      <xdr:nvSpPr>
        <xdr:cNvPr id="865" name="円/楕円 864"/>
        <xdr:cNvSpPr/>
      </xdr:nvSpPr>
      <xdr:spPr>
        <a:xfrm>
          <a:off x="21272500" y="130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113504</xdr:rowOff>
    </xdr:from>
    <xdr:ext cx="534377" cy="259045"/>
    <xdr:sp macro="" textlink="">
      <xdr:nvSpPr>
        <xdr:cNvPr id="866" name="テキスト ボックス 865"/>
        <xdr:cNvSpPr txBox="1"/>
      </xdr:nvSpPr>
      <xdr:spPr>
        <a:xfrm>
          <a:off x="21056111" y="131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168256</xdr:rowOff>
    </xdr:from>
    <xdr:to>
      <xdr:col>29</xdr:col>
      <xdr:colOff>568325</xdr:colOff>
      <xdr:row>77</xdr:row>
      <xdr:rowOff>98406</xdr:rowOff>
    </xdr:to>
    <xdr:sp macro="" textlink="">
      <xdr:nvSpPr>
        <xdr:cNvPr id="867" name="円/楕円 866"/>
        <xdr:cNvSpPr/>
      </xdr:nvSpPr>
      <xdr:spPr>
        <a:xfrm>
          <a:off x="20383500" y="13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89533</xdr:rowOff>
    </xdr:from>
    <xdr:ext cx="534377" cy="259045"/>
    <xdr:sp macro="" textlink="">
      <xdr:nvSpPr>
        <xdr:cNvPr id="868" name="テキスト ボックス 867"/>
        <xdr:cNvSpPr txBox="1"/>
      </xdr:nvSpPr>
      <xdr:spPr>
        <a:xfrm>
          <a:off x="20167111" y="132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24794</xdr:rowOff>
    </xdr:from>
    <xdr:to>
      <xdr:col>28</xdr:col>
      <xdr:colOff>365125</xdr:colOff>
      <xdr:row>77</xdr:row>
      <xdr:rowOff>126394</xdr:rowOff>
    </xdr:to>
    <xdr:sp macro="" textlink="">
      <xdr:nvSpPr>
        <xdr:cNvPr id="869" name="円/楕円 868"/>
        <xdr:cNvSpPr/>
      </xdr:nvSpPr>
      <xdr:spPr>
        <a:xfrm>
          <a:off x="19494500" y="132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117521</xdr:rowOff>
    </xdr:from>
    <xdr:ext cx="534377" cy="259045"/>
    <xdr:sp macro="" textlink="">
      <xdr:nvSpPr>
        <xdr:cNvPr id="870" name="テキスト ボックス 869"/>
        <xdr:cNvSpPr txBox="1"/>
      </xdr:nvSpPr>
      <xdr:spPr>
        <a:xfrm>
          <a:off x="19278111" y="133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30755</xdr:rowOff>
    </xdr:from>
    <xdr:to>
      <xdr:col>27</xdr:col>
      <xdr:colOff>161925</xdr:colOff>
      <xdr:row>77</xdr:row>
      <xdr:rowOff>132355</xdr:rowOff>
    </xdr:to>
    <xdr:sp macro="" textlink="">
      <xdr:nvSpPr>
        <xdr:cNvPr id="871" name="円/楕円 870"/>
        <xdr:cNvSpPr/>
      </xdr:nvSpPr>
      <xdr:spPr>
        <a:xfrm>
          <a:off x="18605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123482</xdr:rowOff>
    </xdr:from>
    <xdr:ext cx="534377" cy="259045"/>
    <xdr:sp macro="" textlink="">
      <xdr:nvSpPr>
        <xdr:cNvPr id="872" name="テキスト ボックス 871"/>
        <xdr:cNvSpPr txBox="1"/>
      </xdr:nvSpPr>
      <xdr:spPr>
        <a:xfrm>
          <a:off x="18389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平成２８年度決算において、住民一人当たりのコストが類似団体内平均より高い水準にあるのは、投資及び出資金、扶助費などとなっている。</a:t>
          </a:r>
          <a:endParaRPr kumimoji="1" lang="en-US" altLang="ja-JP" sz="1200">
            <a:latin typeface="ＭＳ Ｐゴシック"/>
          </a:endParaRPr>
        </a:p>
        <a:p>
          <a:r>
            <a:rPr kumimoji="1" lang="ja-JP" altLang="en-US" sz="1200">
              <a:latin typeface="ＭＳ Ｐゴシック"/>
            </a:rPr>
            <a:t>投資及び出資金は、４つの観光組織を一元化し、新たに本市の観光組織として株式会社観光ビューロー立ち上げに対する出資金や水道事業が実施した高度浄水施設等整備事業に対する水道事業出資金の増によるものである。</a:t>
          </a:r>
          <a:endParaRPr kumimoji="1" lang="en-US" altLang="ja-JP" sz="1200">
            <a:latin typeface="ＭＳ Ｐゴシック"/>
          </a:endParaRPr>
        </a:p>
        <a:p>
          <a:r>
            <a:rPr kumimoji="1" lang="ja-JP" altLang="en-US" sz="1200">
              <a:latin typeface="ＭＳ Ｐゴシック"/>
            </a:rPr>
            <a:t>扶助費は、障害者自立支援給付費や子どものための教育・保育給付費の増に加え、本市の喫緊の課題である人口減少対策事業として取り組んでいる福祉医療給付事業などの影響により類似団体内平均よりも大幅に高い水準で推移している。</a:t>
          </a:r>
          <a:endParaRPr kumimoji="1" lang="en-US" altLang="ja-JP" sz="1200">
            <a:latin typeface="ＭＳ Ｐゴシック"/>
          </a:endParaRPr>
        </a:p>
        <a:p>
          <a:r>
            <a:rPr kumimoji="1" lang="ja-JP" altLang="en-US" sz="1200">
              <a:latin typeface="ＭＳ Ｐゴシック"/>
            </a:rPr>
            <a:t>一方で人件費については、類似団体内平均よりも低い水準を推移している。その要因としては、第４次行政改革大綱に基づく職員数の適正化を図った結果や消防業務、廃棄物処理業務を一部事務組合で行っていることや業務委託等の推進により一部事務組合負担金や委託料へシフトしていることなどが挙げられる。</a:t>
          </a:r>
          <a:endParaRPr kumimoji="1" lang="en-US" altLang="ja-JP" sz="1200">
            <a:latin typeface="ＭＳ Ｐゴシック"/>
          </a:endParaRPr>
        </a:p>
        <a:p>
          <a:r>
            <a:rPr kumimoji="1" lang="ja-JP" altLang="en-US" sz="1200">
              <a:latin typeface="ＭＳ Ｐゴシック"/>
            </a:rPr>
            <a:t>その他の費目については、おおむね類似団体内平均よりも低い水準を推移している。</a:t>
          </a:r>
          <a:endParaRPr kumimoji="1" lang="en-US" altLang="ja-JP" sz="1200">
            <a:latin typeface="ＭＳ Ｐゴシック"/>
          </a:endParaRPr>
        </a:p>
        <a:p>
          <a:r>
            <a:rPr kumimoji="1" lang="ja-JP" altLang="en-US" sz="1200">
              <a:latin typeface="ＭＳ Ｐゴシック"/>
            </a:rPr>
            <a:t>今後も市民サービスの維持・向上を確保しつつ、より効果的な財政運営を行うため、事務事業の見直しを行い経費削減・効率化に努める。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46,414
46,142
82.97
23,966,160
23,566,225
298,642
11,744,465
21,035,641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162560</xdr:rowOff>
    </xdr:from>
    <xdr:to>
      <xdr:col>6</xdr:col>
      <xdr:colOff>511175</xdr:colOff>
      <xdr:row>36</xdr:row>
      <xdr:rowOff>60452</xdr:rowOff>
    </xdr:to>
    <xdr:cxnSp macro="">
      <xdr:nvCxnSpPr>
        <xdr:cNvPr id="61" name="直線コネクタ 60"/>
        <xdr:cNvCxnSpPr/>
      </xdr:nvCxnSpPr>
      <xdr:spPr>
        <a:xfrm>
          <a:off x="3797300" y="6163310"/>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162560</xdr:rowOff>
    </xdr:from>
    <xdr:to>
      <xdr:col>5</xdr:col>
      <xdr:colOff>358775</xdr:colOff>
      <xdr:row>36</xdr:row>
      <xdr:rowOff>33210</xdr:rowOff>
    </xdr:to>
    <xdr:cxnSp macro="">
      <xdr:nvCxnSpPr>
        <xdr:cNvPr id="64" name="直線コネクタ 63"/>
        <xdr:cNvCxnSpPr/>
      </xdr:nvCxnSpPr>
      <xdr:spPr>
        <a:xfrm flipV="1">
          <a:off x="2908300" y="6163310"/>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9970</xdr:rowOff>
    </xdr:from>
    <xdr:to>
      <xdr:col>4</xdr:col>
      <xdr:colOff>155575</xdr:colOff>
      <xdr:row>36</xdr:row>
      <xdr:rowOff>33210</xdr:rowOff>
    </xdr:to>
    <xdr:cxnSp macro="">
      <xdr:nvCxnSpPr>
        <xdr:cNvPr id="67" name="直線コネクタ 66"/>
        <xdr:cNvCxnSpPr/>
      </xdr:nvCxnSpPr>
      <xdr:spPr>
        <a:xfrm>
          <a:off x="2019300" y="6182170"/>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149987</xdr:rowOff>
    </xdr:from>
    <xdr:to>
      <xdr:col>2</xdr:col>
      <xdr:colOff>638175</xdr:colOff>
      <xdr:row>36</xdr:row>
      <xdr:rowOff>9970</xdr:rowOff>
    </xdr:to>
    <xdr:cxnSp macro="">
      <xdr:nvCxnSpPr>
        <xdr:cNvPr id="70" name="直線コネクタ 69"/>
        <xdr:cNvCxnSpPr/>
      </xdr:nvCxnSpPr>
      <xdr:spPr>
        <a:xfrm>
          <a:off x="1130300" y="6150737"/>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9652</xdr:rowOff>
    </xdr:from>
    <xdr:to>
      <xdr:col>6</xdr:col>
      <xdr:colOff>561975</xdr:colOff>
      <xdr:row>36</xdr:row>
      <xdr:rowOff>111252</xdr:rowOff>
    </xdr:to>
    <xdr:sp macro="" textlink="">
      <xdr:nvSpPr>
        <xdr:cNvPr id="80" name="円/楕円 79"/>
        <xdr:cNvSpPr/>
      </xdr:nvSpPr>
      <xdr:spPr>
        <a:xfrm>
          <a:off x="4584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159529</xdr:rowOff>
    </xdr:from>
    <xdr:ext cx="469744" cy="259045"/>
    <xdr:sp macro="" textlink="">
      <xdr:nvSpPr>
        <xdr:cNvPr id="81" name="議会費該当値テキスト"/>
        <xdr:cNvSpPr txBox="1"/>
      </xdr:nvSpPr>
      <xdr:spPr>
        <a:xfrm>
          <a:off x="4686300"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111760</xdr:rowOff>
    </xdr:from>
    <xdr:to>
      <xdr:col>5</xdr:col>
      <xdr:colOff>409575</xdr:colOff>
      <xdr:row>36</xdr:row>
      <xdr:rowOff>41910</xdr:rowOff>
    </xdr:to>
    <xdr:sp macro="" textlink="">
      <xdr:nvSpPr>
        <xdr:cNvPr id="82" name="円/楕円 81"/>
        <xdr:cNvSpPr/>
      </xdr:nvSpPr>
      <xdr:spPr>
        <a:xfrm>
          <a:off x="3746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33037</xdr:rowOff>
    </xdr:from>
    <xdr:ext cx="469744" cy="259045"/>
    <xdr:sp macro="" textlink="">
      <xdr:nvSpPr>
        <xdr:cNvPr id="83" name="テキスト ボックス 82"/>
        <xdr:cNvSpPr txBox="1"/>
      </xdr:nvSpPr>
      <xdr:spPr>
        <a:xfrm>
          <a:off x="3562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153860</xdr:rowOff>
    </xdr:from>
    <xdr:to>
      <xdr:col>4</xdr:col>
      <xdr:colOff>206375</xdr:colOff>
      <xdr:row>36</xdr:row>
      <xdr:rowOff>84010</xdr:rowOff>
    </xdr:to>
    <xdr:sp macro="" textlink="">
      <xdr:nvSpPr>
        <xdr:cNvPr id="84" name="円/楕円 83"/>
        <xdr:cNvSpPr/>
      </xdr:nvSpPr>
      <xdr:spPr>
        <a:xfrm>
          <a:off x="2857500" y="61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75137</xdr:rowOff>
    </xdr:from>
    <xdr:ext cx="469744" cy="259045"/>
    <xdr:sp macro="" textlink="">
      <xdr:nvSpPr>
        <xdr:cNvPr id="85" name="テキスト ボックス 84"/>
        <xdr:cNvSpPr txBox="1"/>
      </xdr:nvSpPr>
      <xdr:spPr>
        <a:xfrm>
          <a:off x="2673427" y="62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130620</xdr:rowOff>
    </xdr:from>
    <xdr:to>
      <xdr:col>3</xdr:col>
      <xdr:colOff>3175</xdr:colOff>
      <xdr:row>36</xdr:row>
      <xdr:rowOff>60770</xdr:rowOff>
    </xdr:to>
    <xdr:sp macro="" textlink="">
      <xdr:nvSpPr>
        <xdr:cNvPr id="86" name="円/楕円 85"/>
        <xdr:cNvSpPr/>
      </xdr:nvSpPr>
      <xdr:spPr>
        <a:xfrm>
          <a:off x="1968500" y="61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51897</xdr:rowOff>
    </xdr:from>
    <xdr:ext cx="469744" cy="259045"/>
    <xdr:sp macro="" textlink="">
      <xdr:nvSpPr>
        <xdr:cNvPr id="87" name="テキスト ボックス 86"/>
        <xdr:cNvSpPr txBox="1"/>
      </xdr:nvSpPr>
      <xdr:spPr>
        <a:xfrm>
          <a:off x="1784427" y="622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99187</xdr:rowOff>
    </xdr:from>
    <xdr:to>
      <xdr:col>1</xdr:col>
      <xdr:colOff>485775</xdr:colOff>
      <xdr:row>36</xdr:row>
      <xdr:rowOff>29337</xdr:rowOff>
    </xdr:to>
    <xdr:sp macro="" textlink="">
      <xdr:nvSpPr>
        <xdr:cNvPr id="88" name="円/楕円 87"/>
        <xdr:cNvSpPr/>
      </xdr:nvSpPr>
      <xdr:spPr>
        <a:xfrm>
          <a:off x="1079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20464</xdr:rowOff>
    </xdr:from>
    <xdr:ext cx="469744" cy="259045"/>
    <xdr:sp macro="" textlink="">
      <xdr:nvSpPr>
        <xdr:cNvPr id="89" name="テキスト ボックス 88"/>
        <xdr:cNvSpPr txBox="1"/>
      </xdr:nvSpPr>
      <xdr:spPr>
        <a:xfrm>
          <a:off x="895427"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143184</xdr:rowOff>
    </xdr:from>
    <xdr:to>
      <xdr:col>6</xdr:col>
      <xdr:colOff>511175</xdr:colOff>
      <xdr:row>57</xdr:row>
      <xdr:rowOff>56791</xdr:rowOff>
    </xdr:to>
    <xdr:cxnSp macro="">
      <xdr:nvCxnSpPr>
        <xdr:cNvPr id="116" name="直線コネクタ 115"/>
        <xdr:cNvCxnSpPr/>
      </xdr:nvCxnSpPr>
      <xdr:spPr>
        <a:xfrm flipV="1">
          <a:off x="3797300" y="9744384"/>
          <a:ext cx="838200" cy="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56791</xdr:rowOff>
    </xdr:from>
    <xdr:to>
      <xdr:col>5</xdr:col>
      <xdr:colOff>358775</xdr:colOff>
      <xdr:row>57</xdr:row>
      <xdr:rowOff>98205</xdr:rowOff>
    </xdr:to>
    <xdr:cxnSp macro="">
      <xdr:nvCxnSpPr>
        <xdr:cNvPr id="119" name="直線コネクタ 118"/>
        <xdr:cNvCxnSpPr/>
      </xdr:nvCxnSpPr>
      <xdr:spPr>
        <a:xfrm flipV="1">
          <a:off x="2908300" y="9829441"/>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98205</xdr:rowOff>
    </xdr:from>
    <xdr:to>
      <xdr:col>4</xdr:col>
      <xdr:colOff>155575</xdr:colOff>
      <xdr:row>57</xdr:row>
      <xdr:rowOff>105268</xdr:rowOff>
    </xdr:to>
    <xdr:cxnSp macro="">
      <xdr:nvCxnSpPr>
        <xdr:cNvPr id="122" name="直線コネクタ 121"/>
        <xdr:cNvCxnSpPr/>
      </xdr:nvCxnSpPr>
      <xdr:spPr>
        <a:xfrm flipV="1">
          <a:off x="2019300" y="987085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105268</xdr:rowOff>
    </xdr:from>
    <xdr:to>
      <xdr:col>2</xdr:col>
      <xdr:colOff>638175</xdr:colOff>
      <xdr:row>57</xdr:row>
      <xdr:rowOff>113315</xdr:rowOff>
    </xdr:to>
    <xdr:cxnSp macro="">
      <xdr:nvCxnSpPr>
        <xdr:cNvPr id="125" name="直線コネクタ 124"/>
        <xdr:cNvCxnSpPr/>
      </xdr:nvCxnSpPr>
      <xdr:spPr>
        <a:xfrm flipV="1">
          <a:off x="1130300" y="987791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92384</xdr:rowOff>
    </xdr:from>
    <xdr:to>
      <xdr:col>6</xdr:col>
      <xdr:colOff>561975</xdr:colOff>
      <xdr:row>57</xdr:row>
      <xdr:rowOff>22534</xdr:rowOff>
    </xdr:to>
    <xdr:sp macro="" textlink="">
      <xdr:nvSpPr>
        <xdr:cNvPr id="135" name="円/楕円 134"/>
        <xdr:cNvSpPr/>
      </xdr:nvSpPr>
      <xdr:spPr>
        <a:xfrm>
          <a:off x="4584700" y="96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70811</xdr:rowOff>
    </xdr:from>
    <xdr:ext cx="534377" cy="259045"/>
    <xdr:sp macro="" textlink="">
      <xdr:nvSpPr>
        <xdr:cNvPr id="136" name="総務費該当値テキスト"/>
        <xdr:cNvSpPr txBox="1"/>
      </xdr:nvSpPr>
      <xdr:spPr>
        <a:xfrm>
          <a:off x="4686300" y="96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5991</xdr:rowOff>
    </xdr:from>
    <xdr:to>
      <xdr:col>5</xdr:col>
      <xdr:colOff>409575</xdr:colOff>
      <xdr:row>57</xdr:row>
      <xdr:rowOff>107591</xdr:rowOff>
    </xdr:to>
    <xdr:sp macro="" textlink="">
      <xdr:nvSpPr>
        <xdr:cNvPr id="137" name="円/楕円 136"/>
        <xdr:cNvSpPr/>
      </xdr:nvSpPr>
      <xdr:spPr>
        <a:xfrm>
          <a:off x="3746500" y="97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98718</xdr:rowOff>
    </xdr:from>
    <xdr:ext cx="534377" cy="259045"/>
    <xdr:sp macro="" textlink="">
      <xdr:nvSpPr>
        <xdr:cNvPr id="138" name="テキスト ボックス 137"/>
        <xdr:cNvSpPr txBox="1"/>
      </xdr:nvSpPr>
      <xdr:spPr>
        <a:xfrm>
          <a:off x="3530111" y="98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47405</xdr:rowOff>
    </xdr:from>
    <xdr:to>
      <xdr:col>4</xdr:col>
      <xdr:colOff>206375</xdr:colOff>
      <xdr:row>57</xdr:row>
      <xdr:rowOff>149005</xdr:rowOff>
    </xdr:to>
    <xdr:sp macro="" textlink="">
      <xdr:nvSpPr>
        <xdr:cNvPr id="139" name="円/楕円 138"/>
        <xdr:cNvSpPr/>
      </xdr:nvSpPr>
      <xdr:spPr>
        <a:xfrm>
          <a:off x="2857500" y="98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140132</xdr:rowOff>
    </xdr:from>
    <xdr:ext cx="534377" cy="259045"/>
    <xdr:sp macro="" textlink="">
      <xdr:nvSpPr>
        <xdr:cNvPr id="140" name="テキスト ボックス 139"/>
        <xdr:cNvSpPr txBox="1"/>
      </xdr:nvSpPr>
      <xdr:spPr>
        <a:xfrm>
          <a:off x="2641111" y="99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54468</xdr:rowOff>
    </xdr:from>
    <xdr:to>
      <xdr:col>3</xdr:col>
      <xdr:colOff>3175</xdr:colOff>
      <xdr:row>57</xdr:row>
      <xdr:rowOff>156068</xdr:rowOff>
    </xdr:to>
    <xdr:sp macro="" textlink="">
      <xdr:nvSpPr>
        <xdr:cNvPr id="141" name="円/楕円 140"/>
        <xdr:cNvSpPr/>
      </xdr:nvSpPr>
      <xdr:spPr>
        <a:xfrm>
          <a:off x="1968500" y="98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147195</xdr:rowOff>
    </xdr:from>
    <xdr:ext cx="534377" cy="259045"/>
    <xdr:sp macro="" textlink="">
      <xdr:nvSpPr>
        <xdr:cNvPr id="142" name="テキスト ボックス 141"/>
        <xdr:cNvSpPr txBox="1"/>
      </xdr:nvSpPr>
      <xdr:spPr>
        <a:xfrm>
          <a:off x="1752111" y="99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62515</xdr:rowOff>
    </xdr:from>
    <xdr:to>
      <xdr:col>1</xdr:col>
      <xdr:colOff>485775</xdr:colOff>
      <xdr:row>57</xdr:row>
      <xdr:rowOff>164115</xdr:rowOff>
    </xdr:to>
    <xdr:sp macro="" textlink="">
      <xdr:nvSpPr>
        <xdr:cNvPr id="143" name="円/楕円 142"/>
        <xdr:cNvSpPr/>
      </xdr:nvSpPr>
      <xdr:spPr>
        <a:xfrm>
          <a:off x="1079500" y="98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155242</xdr:rowOff>
    </xdr:from>
    <xdr:ext cx="534377" cy="259045"/>
    <xdr:sp macro="" textlink="">
      <xdr:nvSpPr>
        <xdr:cNvPr id="144" name="テキスト ボックス 143"/>
        <xdr:cNvSpPr txBox="1"/>
      </xdr:nvSpPr>
      <xdr:spPr>
        <a:xfrm>
          <a:off x="863111" y="99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164201</xdr:rowOff>
    </xdr:from>
    <xdr:to>
      <xdr:col>6</xdr:col>
      <xdr:colOff>511175</xdr:colOff>
      <xdr:row>76</xdr:row>
      <xdr:rowOff>16512</xdr:rowOff>
    </xdr:to>
    <xdr:cxnSp macro="">
      <xdr:nvCxnSpPr>
        <xdr:cNvPr id="172" name="直線コネクタ 171"/>
        <xdr:cNvCxnSpPr/>
      </xdr:nvCxnSpPr>
      <xdr:spPr>
        <a:xfrm flipV="1">
          <a:off x="3797300" y="13022951"/>
          <a:ext cx="8382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16512</xdr:rowOff>
    </xdr:from>
    <xdr:to>
      <xdr:col>5</xdr:col>
      <xdr:colOff>358775</xdr:colOff>
      <xdr:row>76</xdr:row>
      <xdr:rowOff>106900</xdr:rowOff>
    </xdr:to>
    <xdr:cxnSp macro="">
      <xdr:nvCxnSpPr>
        <xdr:cNvPr id="175" name="直線コネクタ 174"/>
        <xdr:cNvCxnSpPr/>
      </xdr:nvCxnSpPr>
      <xdr:spPr>
        <a:xfrm flipV="1">
          <a:off x="2908300" y="13046712"/>
          <a:ext cx="8890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106900</xdr:rowOff>
    </xdr:from>
    <xdr:to>
      <xdr:col>4</xdr:col>
      <xdr:colOff>155575</xdr:colOff>
      <xdr:row>76</xdr:row>
      <xdr:rowOff>140331</xdr:rowOff>
    </xdr:to>
    <xdr:cxnSp macro="">
      <xdr:nvCxnSpPr>
        <xdr:cNvPr id="178" name="直線コネクタ 177"/>
        <xdr:cNvCxnSpPr/>
      </xdr:nvCxnSpPr>
      <xdr:spPr>
        <a:xfrm flipV="1">
          <a:off x="2019300" y="13137100"/>
          <a:ext cx="889000" cy="3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140331</xdr:rowOff>
    </xdr:from>
    <xdr:to>
      <xdr:col>2</xdr:col>
      <xdr:colOff>638175</xdr:colOff>
      <xdr:row>76</xdr:row>
      <xdr:rowOff>170822</xdr:rowOff>
    </xdr:to>
    <xdr:cxnSp macro="">
      <xdr:nvCxnSpPr>
        <xdr:cNvPr id="181" name="直線コネクタ 180"/>
        <xdr:cNvCxnSpPr/>
      </xdr:nvCxnSpPr>
      <xdr:spPr>
        <a:xfrm flipV="1">
          <a:off x="1130300" y="13170531"/>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113402</xdr:rowOff>
    </xdr:from>
    <xdr:to>
      <xdr:col>6</xdr:col>
      <xdr:colOff>561975</xdr:colOff>
      <xdr:row>76</xdr:row>
      <xdr:rowOff>43551</xdr:rowOff>
    </xdr:to>
    <xdr:sp macro="" textlink="">
      <xdr:nvSpPr>
        <xdr:cNvPr id="191" name="円/楕円 190"/>
        <xdr:cNvSpPr/>
      </xdr:nvSpPr>
      <xdr:spPr>
        <a:xfrm>
          <a:off x="4584700" y="129721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136279</xdr:rowOff>
    </xdr:from>
    <xdr:ext cx="599010" cy="259045"/>
    <xdr:sp macro="" textlink="">
      <xdr:nvSpPr>
        <xdr:cNvPr id="192" name="民生費該当値テキスト"/>
        <xdr:cNvSpPr txBox="1"/>
      </xdr:nvSpPr>
      <xdr:spPr>
        <a:xfrm>
          <a:off x="4686300" y="128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207,141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137162</xdr:rowOff>
    </xdr:from>
    <xdr:to>
      <xdr:col>5</xdr:col>
      <xdr:colOff>409575</xdr:colOff>
      <xdr:row>76</xdr:row>
      <xdr:rowOff>67312</xdr:rowOff>
    </xdr:to>
    <xdr:sp macro="" textlink="">
      <xdr:nvSpPr>
        <xdr:cNvPr id="193" name="円/楕円 192"/>
        <xdr:cNvSpPr/>
      </xdr:nvSpPr>
      <xdr:spPr>
        <a:xfrm>
          <a:off x="3746500" y="129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83839</xdr:rowOff>
    </xdr:from>
    <xdr:ext cx="599010" cy="259045"/>
    <xdr:sp macro="" textlink="">
      <xdr:nvSpPr>
        <xdr:cNvPr id="194" name="テキスト ボックス 193"/>
        <xdr:cNvSpPr txBox="1"/>
      </xdr:nvSpPr>
      <xdr:spPr>
        <a:xfrm>
          <a:off x="3497794" y="1277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56100</xdr:rowOff>
    </xdr:from>
    <xdr:to>
      <xdr:col>4</xdr:col>
      <xdr:colOff>206375</xdr:colOff>
      <xdr:row>76</xdr:row>
      <xdr:rowOff>157700</xdr:rowOff>
    </xdr:to>
    <xdr:sp macro="" textlink="">
      <xdr:nvSpPr>
        <xdr:cNvPr id="195" name="円/楕円 194"/>
        <xdr:cNvSpPr/>
      </xdr:nvSpPr>
      <xdr:spPr>
        <a:xfrm>
          <a:off x="2857500" y="130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2777</xdr:rowOff>
    </xdr:from>
    <xdr:ext cx="599010" cy="259045"/>
    <xdr:sp macro="" textlink="">
      <xdr:nvSpPr>
        <xdr:cNvPr id="196" name="テキスト ボックス 195"/>
        <xdr:cNvSpPr txBox="1"/>
      </xdr:nvSpPr>
      <xdr:spPr>
        <a:xfrm>
          <a:off x="2608794" y="1286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89531</xdr:rowOff>
    </xdr:from>
    <xdr:to>
      <xdr:col>3</xdr:col>
      <xdr:colOff>3175</xdr:colOff>
      <xdr:row>77</xdr:row>
      <xdr:rowOff>19681</xdr:rowOff>
    </xdr:to>
    <xdr:sp macro="" textlink="">
      <xdr:nvSpPr>
        <xdr:cNvPr id="197" name="円/楕円 196"/>
        <xdr:cNvSpPr/>
      </xdr:nvSpPr>
      <xdr:spPr>
        <a:xfrm>
          <a:off x="1968500" y="131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36208</xdr:rowOff>
    </xdr:from>
    <xdr:ext cx="599010" cy="259045"/>
    <xdr:sp macro="" textlink="">
      <xdr:nvSpPr>
        <xdr:cNvPr id="198" name="テキスト ボックス 197"/>
        <xdr:cNvSpPr txBox="1"/>
      </xdr:nvSpPr>
      <xdr:spPr>
        <a:xfrm>
          <a:off x="1719794" y="128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120022</xdr:rowOff>
    </xdr:from>
    <xdr:to>
      <xdr:col>1</xdr:col>
      <xdr:colOff>485775</xdr:colOff>
      <xdr:row>77</xdr:row>
      <xdr:rowOff>50172</xdr:rowOff>
    </xdr:to>
    <xdr:sp macro="" textlink="">
      <xdr:nvSpPr>
        <xdr:cNvPr id="199" name="円/楕円 198"/>
        <xdr:cNvSpPr/>
      </xdr:nvSpPr>
      <xdr:spPr>
        <a:xfrm>
          <a:off x="1079500" y="131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66698</xdr:rowOff>
    </xdr:from>
    <xdr:ext cx="599010" cy="259045"/>
    <xdr:sp macro="" textlink="">
      <xdr:nvSpPr>
        <xdr:cNvPr id="200" name="テキスト ボックス 199"/>
        <xdr:cNvSpPr txBox="1"/>
      </xdr:nvSpPr>
      <xdr:spPr>
        <a:xfrm>
          <a:off x="830794" y="129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100575</xdr:rowOff>
    </xdr:from>
    <xdr:to>
      <xdr:col>6</xdr:col>
      <xdr:colOff>511175</xdr:colOff>
      <xdr:row>96</xdr:row>
      <xdr:rowOff>7330</xdr:rowOff>
    </xdr:to>
    <xdr:cxnSp macro="">
      <xdr:nvCxnSpPr>
        <xdr:cNvPr id="225" name="直線コネクタ 224"/>
        <xdr:cNvCxnSpPr/>
      </xdr:nvCxnSpPr>
      <xdr:spPr>
        <a:xfrm flipV="1">
          <a:off x="3797300" y="16388325"/>
          <a:ext cx="8382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7330</xdr:rowOff>
    </xdr:from>
    <xdr:to>
      <xdr:col>5</xdr:col>
      <xdr:colOff>358775</xdr:colOff>
      <xdr:row>96</xdr:row>
      <xdr:rowOff>89305</xdr:rowOff>
    </xdr:to>
    <xdr:cxnSp macro="">
      <xdr:nvCxnSpPr>
        <xdr:cNvPr id="228" name="直線コネクタ 227"/>
        <xdr:cNvCxnSpPr/>
      </xdr:nvCxnSpPr>
      <xdr:spPr>
        <a:xfrm flipV="1">
          <a:off x="2908300" y="16466530"/>
          <a:ext cx="8890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89305</xdr:rowOff>
    </xdr:from>
    <xdr:to>
      <xdr:col>4</xdr:col>
      <xdr:colOff>155575</xdr:colOff>
      <xdr:row>96</xdr:row>
      <xdr:rowOff>150901</xdr:rowOff>
    </xdr:to>
    <xdr:cxnSp macro="">
      <xdr:nvCxnSpPr>
        <xdr:cNvPr id="231" name="直線コネクタ 230"/>
        <xdr:cNvCxnSpPr/>
      </xdr:nvCxnSpPr>
      <xdr:spPr>
        <a:xfrm flipV="1">
          <a:off x="2019300" y="16548505"/>
          <a:ext cx="889000" cy="6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143810</xdr:rowOff>
    </xdr:from>
    <xdr:to>
      <xdr:col>2</xdr:col>
      <xdr:colOff>638175</xdr:colOff>
      <xdr:row>96</xdr:row>
      <xdr:rowOff>150901</xdr:rowOff>
    </xdr:to>
    <xdr:cxnSp macro="">
      <xdr:nvCxnSpPr>
        <xdr:cNvPr id="234" name="直線コネクタ 233"/>
        <xdr:cNvCxnSpPr/>
      </xdr:nvCxnSpPr>
      <xdr:spPr>
        <a:xfrm>
          <a:off x="1130300" y="16603010"/>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49775</xdr:rowOff>
    </xdr:from>
    <xdr:to>
      <xdr:col>6</xdr:col>
      <xdr:colOff>561975</xdr:colOff>
      <xdr:row>95</xdr:row>
      <xdr:rowOff>151375</xdr:rowOff>
    </xdr:to>
    <xdr:sp macro="" textlink="">
      <xdr:nvSpPr>
        <xdr:cNvPr id="244" name="円/楕円 243"/>
        <xdr:cNvSpPr/>
      </xdr:nvSpPr>
      <xdr:spPr>
        <a:xfrm>
          <a:off x="4584700" y="163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72652</xdr:rowOff>
    </xdr:from>
    <xdr:ext cx="534377" cy="259045"/>
    <xdr:sp macro="" textlink="">
      <xdr:nvSpPr>
        <xdr:cNvPr id="245" name="衛生費該当値テキスト"/>
        <xdr:cNvSpPr txBox="1"/>
      </xdr:nvSpPr>
      <xdr:spPr>
        <a:xfrm>
          <a:off x="4686300" y="1618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127980</xdr:rowOff>
    </xdr:from>
    <xdr:to>
      <xdr:col>5</xdr:col>
      <xdr:colOff>409575</xdr:colOff>
      <xdr:row>96</xdr:row>
      <xdr:rowOff>58130</xdr:rowOff>
    </xdr:to>
    <xdr:sp macro="" textlink="">
      <xdr:nvSpPr>
        <xdr:cNvPr id="246" name="円/楕円 245"/>
        <xdr:cNvSpPr/>
      </xdr:nvSpPr>
      <xdr:spPr>
        <a:xfrm>
          <a:off x="3746500" y="164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74657</xdr:rowOff>
    </xdr:from>
    <xdr:ext cx="534377" cy="259045"/>
    <xdr:sp macro="" textlink="">
      <xdr:nvSpPr>
        <xdr:cNvPr id="247" name="テキスト ボックス 246"/>
        <xdr:cNvSpPr txBox="1"/>
      </xdr:nvSpPr>
      <xdr:spPr>
        <a:xfrm>
          <a:off x="3530111" y="161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38505</xdr:rowOff>
    </xdr:from>
    <xdr:to>
      <xdr:col>4</xdr:col>
      <xdr:colOff>206375</xdr:colOff>
      <xdr:row>96</xdr:row>
      <xdr:rowOff>140105</xdr:rowOff>
    </xdr:to>
    <xdr:sp macro="" textlink="">
      <xdr:nvSpPr>
        <xdr:cNvPr id="248" name="円/楕円 247"/>
        <xdr:cNvSpPr/>
      </xdr:nvSpPr>
      <xdr:spPr>
        <a:xfrm>
          <a:off x="2857500" y="1649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131232</xdr:rowOff>
    </xdr:from>
    <xdr:ext cx="534377" cy="259045"/>
    <xdr:sp macro="" textlink="">
      <xdr:nvSpPr>
        <xdr:cNvPr id="249" name="テキスト ボックス 248"/>
        <xdr:cNvSpPr txBox="1"/>
      </xdr:nvSpPr>
      <xdr:spPr>
        <a:xfrm>
          <a:off x="2641111" y="1659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100101</xdr:rowOff>
    </xdr:from>
    <xdr:to>
      <xdr:col>3</xdr:col>
      <xdr:colOff>3175</xdr:colOff>
      <xdr:row>97</xdr:row>
      <xdr:rowOff>30251</xdr:rowOff>
    </xdr:to>
    <xdr:sp macro="" textlink="">
      <xdr:nvSpPr>
        <xdr:cNvPr id="250" name="円/楕円 249"/>
        <xdr:cNvSpPr/>
      </xdr:nvSpPr>
      <xdr:spPr>
        <a:xfrm>
          <a:off x="1968500" y="165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21378</xdr:rowOff>
    </xdr:from>
    <xdr:ext cx="534377" cy="259045"/>
    <xdr:sp macro="" textlink="">
      <xdr:nvSpPr>
        <xdr:cNvPr id="251" name="テキスト ボックス 250"/>
        <xdr:cNvSpPr txBox="1"/>
      </xdr:nvSpPr>
      <xdr:spPr>
        <a:xfrm>
          <a:off x="1752111" y="166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93010</xdr:rowOff>
    </xdr:from>
    <xdr:to>
      <xdr:col>1</xdr:col>
      <xdr:colOff>485775</xdr:colOff>
      <xdr:row>97</xdr:row>
      <xdr:rowOff>23160</xdr:rowOff>
    </xdr:to>
    <xdr:sp macro="" textlink="">
      <xdr:nvSpPr>
        <xdr:cNvPr id="252" name="円/楕円 251"/>
        <xdr:cNvSpPr/>
      </xdr:nvSpPr>
      <xdr:spPr>
        <a:xfrm>
          <a:off x="1079500" y="165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14287</xdr:rowOff>
    </xdr:from>
    <xdr:ext cx="534377" cy="259045"/>
    <xdr:sp macro="" textlink="">
      <xdr:nvSpPr>
        <xdr:cNvPr id="253" name="テキスト ボックス 252"/>
        <xdr:cNvSpPr txBox="1"/>
      </xdr:nvSpPr>
      <xdr:spPr>
        <a:xfrm>
          <a:off x="863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1651</xdr:rowOff>
    </xdr:from>
    <xdr:to>
      <xdr:col>15</xdr:col>
      <xdr:colOff>180340</xdr:colOff>
      <xdr:row>39</xdr:row>
      <xdr:rowOff>44450</xdr:rowOff>
    </xdr:to>
    <xdr:cxnSp macro="">
      <xdr:nvCxnSpPr>
        <xdr:cNvPr id="277" name="直線コネクタ 276"/>
        <xdr:cNvCxnSpPr/>
      </xdr:nvCxnSpPr>
      <xdr:spPr>
        <a:xfrm flipV="1">
          <a:off x="10475595" y="6173851"/>
          <a:ext cx="1270" cy="55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119778</xdr:rowOff>
    </xdr:from>
    <xdr:ext cx="469744" cy="259045"/>
    <xdr:sp macro="" textlink="">
      <xdr:nvSpPr>
        <xdr:cNvPr id="280" name="労働費最大値テキスト"/>
        <xdr:cNvSpPr txBox="1"/>
      </xdr:nvSpPr>
      <xdr:spPr>
        <a:xfrm>
          <a:off x="10528300"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36</xdr:row>
      <xdr:rowOff>1651</xdr:rowOff>
    </xdr:from>
    <xdr:to>
      <xdr:col>15</xdr:col>
      <xdr:colOff>269875</xdr:colOff>
      <xdr:row>36</xdr:row>
      <xdr:rowOff>1651</xdr:rowOff>
    </xdr:to>
    <xdr:cxnSp macro="">
      <xdr:nvCxnSpPr>
        <xdr:cNvPr id="281" name="直線コネクタ 280"/>
        <xdr:cNvCxnSpPr/>
      </xdr:nvCxnSpPr>
      <xdr:spPr>
        <a:xfrm>
          <a:off x="10388600" y="617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92075</xdr:rowOff>
    </xdr:from>
    <xdr:to>
      <xdr:col>15</xdr:col>
      <xdr:colOff>180975</xdr:colOff>
      <xdr:row>38</xdr:row>
      <xdr:rowOff>168656</xdr:rowOff>
    </xdr:to>
    <xdr:cxnSp macro="">
      <xdr:nvCxnSpPr>
        <xdr:cNvPr id="282" name="直線コネクタ 281"/>
        <xdr:cNvCxnSpPr/>
      </xdr:nvCxnSpPr>
      <xdr:spPr>
        <a:xfrm>
          <a:off x="9639300" y="6607175"/>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91203</xdr:rowOff>
    </xdr:from>
    <xdr:ext cx="378565" cy="259045"/>
    <xdr:sp macro="" textlink="">
      <xdr:nvSpPr>
        <xdr:cNvPr id="283" name="労働費平均値テキスト"/>
        <xdr:cNvSpPr txBox="1"/>
      </xdr:nvSpPr>
      <xdr:spPr>
        <a:xfrm>
          <a:off x="10528300" y="64348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68326</xdr:rowOff>
    </xdr:from>
    <xdr:to>
      <xdr:col>15</xdr:col>
      <xdr:colOff>231775</xdr:colOff>
      <xdr:row>38</xdr:row>
      <xdr:rowOff>169926</xdr:rowOff>
    </xdr:to>
    <xdr:sp macro="" textlink="">
      <xdr:nvSpPr>
        <xdr:cNvPr id="284" name="フローチャート : 判断 283"/>
        <xdr:cNvSpPr/>
      </xdr:nvSpPr>
      <xdr:spPr>
        <a:xfrm>
          <a:off x="10426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40005</xdr:rowOff>
    </xdr:from>
    <xdr:to>
      <xdr:col>14</xdr:col>
      <xdr:colOff>28575</xdr:colOff>
      <xdr:row>38</xdr:row>
      <xdr:rowOff>92075</xdr:rowOff>
    </xdr:to>
    <xdr:cxnSp macro="">
      <xdr:nvCxnSpPr>
        <xdr:cNvPr id="285" name="直線コネクタ 284"/>
        <xdr:cNvCxnSpPr/>
      </xdr:nvCxnSpPr>
      <xdr:spPr>
        <a:xfrm>
          <a:off x="8750300" y="6383655"/>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54737</xdr:rowOff>
    </xdr:from>
    <xdr:to>
      <xdr:col>14</xdr:col>
      <xdr:colOff>79375</xdr:colOff>
      <xdr:row>38</xdr:row>
      <xdr:rowOff>156337</xdr:rowOff>
    </xdr:to>
    <xdr:sp macro="" textlink="">
      <xdr:nvSpPr>
        <xdr:cNvPr id="286" name="フローチャート : 判断 285"/>
        <xdr:cNvSpPr/>
      </xdr:nvSpPr>
      <xdr:spPr>
        <a:xfrm>
          <a:off x="9588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147464</xdr:rowOff>
    </xdr:from>
    <xdr:ext cx="378565" cy="259045"/>
    <xdr:sp macro="" textlink="">
      <xdr:nvSpPr>
        <xdr:cNvPr id="287" name="テキスト ボックス 286"/>
        <xdr:cNvSpPr txBox="1"/>
      </xdr:nvSpPr>
      <xdr:spPr>
        <a:xfrm>
          <a:off x="9450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16891</xdr:rowOff>
    </xdr:from>
    <xdr:to>
      <xdr:col>12</xdr:col>
      <xdr:colOff>511175</xdr:colOff>
      <xdr:row>37</xdr:row>
      <xdr:rowOff>40005</xdr:rowOff>
    </xdr:to>
    <xdr:cxnSp macro="">
      <xdr:nvCxnSpPr>
        <xdr:cNvPr id="288" name="直線コネクタ 287"/>
        <xdr:cNvCxnSpPr/>
      </xdr:nvCxnSpPr>
      <xdr:spPr>
        <a:xfrm>
          <a:off x="7861300" y="6017641"/>
          <a:ext cx="889000" cy="3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289" name="フローチャート : 判断 288"/>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38625</xdr:rowOff>
    </xdr:from>
    <xdr:ext cx="469744" cy="259045"/>
    <xdr:sp macro="" textlink="">
      <xdr:nvSpPr>
        <xdr:cNvPr id="290" name="テキスト ボックス 289"/>
        <xdr:cNvSpPr txBox="1"/>
      </xdr:nvSpPr>
      <xdr:spPr>
        <a:xfrm>
          <a:off x="8515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22733</xdr:rowOff>
    </xdr:from>
    <xdr:to>
      <xdr:col>11</xdr:col>
      <xdr:colOff>307975</xdr:colOff>
      <xdr:row>35</xdr:row>
      <xdr:rowOff>16891</xdr:rowOff>
    </xdr:to>
    <xdr:cxnSp macro="">
      <xdr:nvCxnSpPr>
        <xdr:cNvPr id="291" name="直線コネクタ 290"/>
        <xdr:cNvCxnSpPr/>
      </xdr:nvCxnSpPr>
      <xdr:spPr>
        <a:xfrm>
          <a:off x="6972300" y="5337683"/>
          <a:ext cx="889000" cy="67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292" name="フローチャート : 判断 291"/>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293" name="テキスト ボックス 292"/>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294" name="フローチャート : 判断 293"/>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72915</xdr:rowOff>
    </xdr:from>
    <xdr:ext cx="469744" cy="259045"/>
    <xdr:sp macro="" textlink="">
      <xdr:nvSpPr>
        <xdr:cNvPr id="295" name="テキスト ボックス 294"/>
        <xdr:cNvSpPr txBox="1"/>
      </xdr:nvSpPr>
      <xdr:spPr>
        <a:xfrm>
          <a:off x="6737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117856</xdr:rowOff>
    </xdr:from>
    <xdr:to>
      <xdr:col>15</xdr:col>
      <xdr:colOff>231775</xdr:colOff>
      <xdr:row>39</xdr:row>
      <xdr:rowOff>48006</xdr:rowOff>
    </xdr:to>
    <xdr:sp macro="" textlink="">
      <xdr:nvSpPr>
        <xdr:cNvPr id="301" name="円/楕円 300"/>
        <xdr:cNvSpPr/>
      </xdr:nvSpPr>
      <xdr:spPr>
        <a:xfrm>
          <a:off x="104267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46753</xdr:rowOff>
    </xdr:from>
    <xdr:ext cx="378565" cy="259045"/>
    <xdr:sp macro="" textlink="">
      <xdr:nvSpPr>
        <xdr:cNvPr id="302" name="労働費該当値テキスト"/>
        <xdr:cNvSpPr txBox="1"/>
      </xdr:nvSpPr>
      <xdr:spPr>
        <a:xfrm>
          <a:off x="10528300"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41275</xdr:rowOff>
    </xdr:from>
    <xdr:to>
      <xdr:col>14</xdr:col>
      <xdr:colOff>79375</xdr:colOff>
      <xdr:row>38</xdr:row>
      <xdr:rowOff>142875</xdr:rowOff>
    </xdr:to>
    <xdr:sp macro="" textlink="">
      <xdr:nvSpPr>
        <xdr:cNvPr id="303" name="円/楕円 302"/>
        <xdr:cNvSpPr/>
      </xdr:nvSpPr>
      <xdr:spPr>
        <a:xfrm>
          <a:off x="9588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159402</xdr:rowOff>
    </xdr:from>
    <xdr:ext cx="378565" cy="259045"/>
    <xdr:sp macro="" textlink="">
      <xdr:nvSpPr>
        <xdr:cNvPr id="304" name="テキスト ボックス 303"/>
        <xdr:cNvSpPr txBox="1"/>
      </xdr:nvSpPr>
      <xdr:spPr>
        <a:xfrm>
          <a:off x="9450017" y="633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160655</xdr:rowOff>
    </xdr:from>
    <xdr:to>
      <xdr:col>12</xdr:col>
      <xdr:colOff>561975</xdr:colOff>
      <xdr:row>37</xdr:row>
      <xdr:rowOff>90805</xdr:rowOff>
    </xdr:to>
    <xdr:sp macro="" textlink="">
      <xdr:nvSpPr>
        <xdr:cNvPr id="305" name="円/楕円 304"/>
        <xdr:cNvSpPr/>
      </xdr:nvSpPr>
      <xdr:spPr>
        <a:xfrm>
          <a:off x="869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107332</xdr:rowOff>
    </xdr:from>
    <xdr:ext cx="469744" cy="259045"/>
    <xdr:sp macro="" textlink="">
      <xdr:nvSpPr>
        <xdr:cNvPr id="306" name="テキスト ボックス 305"/>
        <xdr:cNvSpPr txBox="1"/>
      </xdr:nvSpPr>
      <xdr:spPr>
        <a:xfrm>
          <a:off x="8515427"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137541</xdr:rowOff>
    </xdr:from>
    <xdr:to>
      <xdr:col>11</xdr:col>
      <xdr:colOff>358775</xdr:colOff>
      <xdr:row>35</xdr:row>
      <xdr:rowOff>67691</xdr:rowOff>
    </xdr:to>
    <xdr:sp macro="" textlink="">
      <xdr:nvSpPr>
        <xdr:cNvPr id="307" name="円/楕円 306"/>
        <xdr:cNvSpPr/>
      </xdr:nvSpPr>
      <xdr:spPr>
        <a:xfrm>
          <a:off x="7810500" y="59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84218</xdr:rowOff>
    </xdr:from>
    <xdr:ext cx="469744" cy="259045"/>
    <xdr:sp macro="" textlink="">
      <xdr:nvSpPr>
        <xdr:cNvPr id="308" name="テキスト ボックス 307"/>
        <xdr:cNvSpPr txBox="1"/>
      </xdr:nvSpPr>
      <xdr:spPr>
        <a:xfrm>
          <a:off x="7626427" y="57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143383</xdr:rowOff>
    </xdr:from>
    <xdr:to>
      <xdr:col>10</xdr:col>
      <xdr:colOff>155575</xdr:colOff>
      <xdr:row>31</xdr:row>
      <xdr:rowOff>73533</xdr:rowOff>
    </xdr:to>
    <xdr:sp macro="" textlink="">
      <xdr:nvSpPr>
        <xdr:cNvPr id="309" name="円/楕円 308"/>
        <xdr:cNvSpPr/>
      </xdr:nvSpPr>
      <xdr:spPr>
        <a:xfrm>
          <a:off x="6921500" y="52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90060</xdr:rowOff>
    </xdr:from>
    <xdr:ext cx="534377" cy="259045"/>
    <xdr:sp macro="" textlink="">
      <xdr:nvSpPr>
        <xdr:cNvPr id="310" name="テキスト ボックス 309"/>
        <xdr:cNvSpPr txBox="1"/>
      </xdr:nvSpPr>
      <xdr:spPr>
        <a:xfrm>
          <a:off x="6705111" y="50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4" name="直線コネクタ 333"/>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5"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6" name="直線コネクタ 335"/>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7"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8" name="直線コネクタ 337"/>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123444</xdr:rowOff>
    </xdr:from>
    <xdr:to>
      <xdr:col>15</xdr:col>
      <xdr:colOff>180975</xdr:colOff>
      <xdr:row>58</xdr:row>
      <xdr:rowOff>5105</xdr:rowOff>
    </xdr:to>
    <xdr:cxnSp macro="">
      <xdr:nvCxnSpPr>
        <xdr:cNvPr id="339" name="直線コネクタ 338"/>
        <xdr:cNvCxnSpPr/>
      </xdr:nvCxnSpPr>
      <xdr:spPr>
        <a:xfrm>
          <a:off x="9639300" y="9896094"/>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0"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1" name="フローチャート : 判断 340"/>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123444</xdr:rowOff>
    </xdr:from>
    <xdr:to>
      <xdr:col>14</xdr:col>
      <xdr:colOff>28575</xdr:colOff>
      <xdr:row>57</xdr:row>
      <xdr:rowOff>169520</xdr:rowOff>
    </xdr:to>
    <xdr:cxnSp macro="">
      <xdr:nvCxnSpPr>
        <xdr:cNvPr id="342" name="直線コネクタ 341"/>
        <xdr:cNvCxnSpPr/>
      </xdr:nvCxnSpPr>
      <xdr:spPr>
        <a:xfrm flipV="1">
          <a:off x="8750300" y="9896094"/>
          <a:ext cx="889000" cy="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3" name="フローチャート : 判断 34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4" name="テキスト ボックス 343"/>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117704</xdr:rowOff>
    </xdr:from>
    <xdr:to>
      <xdr:col>12</xdr:col>
      <xdr:colOff>511175</xdr:colOff>
      <xdr:row>57</xdr:row>
      <xdr:rowOff>169520</xdr:rowOff>
    </xdr:to>
    <xdr:cxnSp macro="">
      <xdr:nvCxnSpPr>
        <xdr:cNvPr id="345" name="直線コネクタ 344"/>
        <xdr:cNvCxnSpPr/>
      </xdr:nvCxnSpPr>
      <xdr:spPr>
        <a:xfrm>
          <a:off x="7861300" y="989035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6" name="フローチャート : 判断 34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7" name="テキスト ボックス 34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87694</xdr:rowOff>
    </xdr:from>
    <xdr:to>
      <xdr:col>11</xdr:col>
      <xdr:colOff>307975</xdr:colOff>
      <xdr:row>57</xdr:row>
      <xdr:rowOff>117704</xdr:rowOff>
    </xdr:to>
    <xdr:cxnSp macro="">
      <xdr:nvCxnSpPr>
        <xdr:cNvPr id="348" name="直線コネクタ 347"/>
        <xdr:cNvCxnSpPr/>
      </xdr:nvCxnSpPr>
      <xdr:spPr>
        <a:xfrm>
          <a:off x="6972300" y="9860344"/>
          <a:ext cx="8890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9" name="フローチャート : 判断 34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0" name="テキスト ボックス 34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1" name="フローチャート : 判断 35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2" name="テキスト ボックス 35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125755</xdr:rowOff>
    </xdr:from>
    <xdr:to>
      <xdr:col>15</xdr:col>
      <xdr:colOff>231775</xdr:colOff>
      <xdr:row>58</xdr:row>
      <xdr:rowOff>55905</xdr:rowOff>
    </xdr:to>
    <xdr:sp macro="" textlink="">
      <xdr:nvSpPr>
        <xdr:cNvPr id="358" name="円/楕円 357"/>
        <xdr:cNvSpPr/>
      </xdr:nvSpPr>
      <xdr:spPr>
        <a:xfrm>
          <a:off x="10426700" y="9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104182</xdr:rowOff>
    </xdr:from>
    <xdr:ext cx="534377" cy="259045"/>
    <xdr:sp macro="" textlink="">
      <xdr:nvSpPr>
        <xdr:cNvPr id="359" name="農林水産業費該当値テキスト"/>
        <xdr:cNvSpPr txBox="1"/>
      </xdr:nvSpPr>
      <xdr:spPr>
        <a:xfrm>
          <a:off x="10528300" y="98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72644</xdr:rowOff>
    </xdr:from>
    <xdr:to>
      <xdr:col>14</xdr:col>
      <xdr:colOff>79375</xdr:colOff>
      <xdr:row>58</xdr:row>
      <xdr:rowOff>2794</xdr:rowOff>
    </xdr:to>
    <xdr:sp macro="" textlink="">
      <xdr:nvSpPr>
        <xdr:cNvPr id="360" name="円/楕円 359"/>
        <xdr:cNvSpPr/>
      </xdr:nvSpPr>
      <xdr:spPr>
        <a:xfrm>
          <a:off x="9588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165371</xdr:rowOff>
    </xdr:from>
    <xdr:ext cx="534377" cy="259045"/>
    <xdr:sp macro="" textlink="">
      <xdr:nvSpPr>
        <xdr:cNvPr id="361" name="テキスト ボックス 360"/>
        <xdr:cNvSpPr txBox="1"/>
      </xdr:nvSpPr>
      <xdr:spPr>
        <a:xfrm>
          <a:off x="9372111" y="99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118720</xdr:rowOff>
    </xdr:from>
    <xdr:to>
      <xdr:col>12</xdr:col>
      <xdr:colOff>561975</xdr:colOff>
      <xdr:row>58</xdr:row>
      <xdr:rowOff>48870</xdr:rowOff>
    </xdr:to>
    <xdr:sp macro="" textlink="">
      <xdr:nvSpPr>
        <xdr:cNvPr id="362" name="円/楕円 361"/>
        <xdr:cNvSpPr/>
      </xdr:nvSpPr>
      <xdr:spPr>
        <a:xfrm>
          <a:off x="8699500" y="98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39997</xdr:rowOff>
    </xdr:from>
    <xdr:ext cx="534377" cy="259045"/>
    <xdr:sp macro="" textlink="">
      <xdr:nvSpPr>
        <xdr:cNvPr id="363" name="テキスト ボックス 362"/>
        <xdr:cNvSpPr txBox="1"/>
      </xdr:nvSpPr>
      <xdr:spPr>
        <a:xfrm>
          <a:off x="8483111" y="9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66904</xdr:rowOff>
    </xdr:from>
    <xdr:to>
      <xdr:col>11</xdr:col>
      <xdr:colOff>358775</xdr:colOff>
      <xdr:row>57</xdr:row>
      <xdr:rowOff>168504</xdr:rowOff>
    </xdr:to>
    <xdr:sp macro="" textlink="">
      <xdr:nvSpPr>
        <xdr:cNvPr id="364" name="円/楕円 363"/>
        <xdr:cNvSpPr/>
      </xdr:nvSpPr>
      <xdr:spPr>
        <a:xfrm>
          <a:off x="7810500" y="98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159631</xdr:rowOff>
    </xdr:from>
    <xdr:ext cx="534377" cy="259045"/>
    <xdr:sp macro="" textlink="">
      <xdr:nvSpPr>
        <xdr:cNvPr id="365" name="テキスト ボックス 364"/>
        <xdr:cNvSpPr txBox="1"/>
      </xdr:nvSpPr>
      <xdr:spPr>
        <a:xfrm>
          <a:off x="7594111" y="99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36894</xdr:rowOff>
    </xdr:from>
    <xdr:to>
      <xdr:col>10</xdr:col>
      <xdr:colOff>155575</xdr:colOff>
      <xdr:row>57</xdr:row>
      <xdr:rowOff>138494</xdr:rowOff>
    </xdr:to>
    <xdr:sp macro="" textlink="">
      <xdr:nvSpPr>
        <xdr:cNvPr id="366" name="円/楕円 365"/>
        <xdr:cNvSpPr/>
      </xdr:nvSpPr>
      <xdr:spPr>
        <a:xfrm>
          <a:off x="6921500" y="98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129621</xdr:rowOff>
    </xdr:from>
    <xdr:ext cx="534377" cy="259045"/>
    <xdr:sp macro="" textlink="">
      <xdr:nvSpPr>
        <xdr:cNvPr id="367" name="テキスト ボックス 366"/>
        <xdr:cNvSpPr txBox="1"/>
      </xdr:nvSpPr>
      <xdr:spPr>
        <a:xfrm>
          <a:off x="6705111" y="99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1" name="直線コネクタ 390"/>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2"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3" name="直線コネクタ 392"/>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4"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5" name="直線コネクタ 394"/>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40615</xdr:rowOff>
    </xdr:from>
    <xdr:to>
      <xdr:col>15</xdr:col>
      <xdr:colOff>180975</xdr:colOff>
      <xdr:row>78</xdr:row>
      <xdr:rowOff>48552</xdr:rowOff>
    </xdr:to>
    <xdr:cxnSp macro="">
      <xdr:nvCxnSpPr>
        <xdr:cNvPr id="396" name="直線コネクタ 395"/>
        <xdr:cNvCxnSpPr/>
      </xdr:nvCxnSpPr>
      <xdr:spPr>
        <a:xfrm>
          <a:off x="9639300" y="13413715"/>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7"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8" name="フローチャート : 判断 397"/>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40615</xdr:rowOff>
    </xdr:from>
    <xdr:to>
      <xdr:col>14</xdr:col>
      <xdr:colOff>28575</xdr:colOff>
      <xdr:row>78</xdr:row>
      <xdr:rowOff>77584</xdr:rowOff>
    </xdr:to>
    <xdr:cxnSp macro="">
      <xdr:nvCxnSpPr>
        <xdr:cNvPr id="399" name="直線コネクタ 398"/>
        <xdr:cNvCxnSpPr/>
      </xdr:nvCxnSpPr>
      <xdr:spPr>
        <a:xfrm flipV="1">
          <a:off x="8750300" y="13413715"/>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0" name="フローチャート : 判断 399"/>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1" name="テキスト ボックス 400"/>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68847</xdr:rowOff>
    </xdr:from>
    <xdr:to>
      <xdr:col>12</xdr:col>
      <xdr:colOff>511175</xdr:colOff>
      <xdr:row>78</xdr:row>
      <xdr:rowOff>77584</xdr:rowOff>
    </xdr:to>
    <xdr:cxnSp macro="">
      <xdr:nvCxnSpPr>
        <xdr:cNvPr id="402" name="直線コネクタ 401"/>
        <xdr:cNvCxnSpPr/>
      </xdr:nvCxnSpPr>
      <xdr:spPr>
        <a:xfrm>
          <a:off x="7861300" y="13441947"/>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3" name="フローチャート : 判断 402"/>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4" name="テキスト ボックス 403"/>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39015</xdr:rowOff>
    </xdr:from>
    <xdr:to>
      <xdr:col>11</xdr:col>
      <xdr:colOff>307975</xdr:colOff>
      <xdr:row>78</xdr:row>
      <xdr:rowOff>68847</xdr:rowOff>
    </xdr:to>
    <xdr:cxnSp macro="">
      <xdr:nvCxnSpPr>
        <xdr:cNvPr id="405" name="直線コネクタ 404"/>
        <xdr:cNvCxnSpPr/>
      </xdr:nvCxnSpPr>
      <xdr:spPr>
        <a:xfrm>
          <a:off x="6972300" y="13412115"/>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6" name="フローチャート : 判断 405"/>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7" name="テキスト ボックス 406"/>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8" name="フローチャート : 判断 407"/>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9" name="テキスト ボックス 408"/>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169202</xdr:rowOff>
    </xdr:from>
    <xdr:to>
      <xdr:col>15</xdr:col>
      <xdr:colOff>231775</xdr:colOff>
      <xdr:row>78</xdr:row>
      <xdr:rowOff>99352</xdr:rowOff>
    </xdr:to>
    <xdr:sp macro="" textlink="">
      <xdr:nvSpPr>
        <xdr:cNvPr id="415" name="円/楕円 414"/>
        <xdr:cNvSpPr/>
      </xdr:nvSpPr>
      <xdr:spPr>
        <a:xfrm>
          <a:off x="10426700" y="133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147629</xdr:rowOff>
    </xdr:from>
    <xdr:ext cx="534377" cy="259045"/>
    <xdr:sp macro="" textlink="">
      <xdr:nvSpPr>
        <xdr:cNvPr id="416" name="商工費該当値テキスト"/>
        <xdr:cNvSpPr txBox="1"/>
      </xdr:nvSpPr>
      <xdr:spPr>
        <a:xfrm>
          <a:off x="10528300" y="133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161265</xdr:rowOff>
    </xdr:from>
    <xdr:to>
      <xdr:col>14</xdr:col>
      <xdr:colOff>79375</xdr:colOff>
      <xdr:row>78</xdr:row>
      <xdr:rowOff>91415</xdr:rowOff>
    </xdr:to>
    <xdr:sp macro="" textlink="">
      <xdr:nvSpPr>
        <xdr:cNvPr id="417" name="円/楕円 416"/>
        <xdr:cNvSpPr/>
      </xdr:nvSpPr>
      <xdr:spPr>
        <a:xfrm>
          <a:off x="9588500" y="133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82542</xdr:rowOff>
    </xdr:from>
    <xdr:ext cx="534377" cy="259045"/>
    <xdr:sp macro="" textlink="">
      <xdr:nvSpPr>
        <xdr:cNvPr id="418" name="テキスト ボックス 417"/>
        <xdr:cNvSpPr txBox="1"/>
      </xdr:nvSpPr>
      <xdr:spPr>
        <a:xfrm>
          <a:off x="9372111" y="134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26784</xdr:rowOff>
    </xdr:from>
    <xdr:to>
      <xdr:col>12</xdr:col>
      <xdr:colOff>561975</xdr:colOff>
      <xdr:row>78</xdr:row>
      <xdr:rowOff>128384</xdr:rowOff>
    </xdr:to>
    <xdr:sp macro="" textlink="">
      <xdr:nvSpPr>
        <xdr:cNvPr id="419" name="円/楕円 418"/>
        <xdr:cNvSpPr/>
      </xdr:nvSpPr>
      <xdr:spPr>
        <a:xfrm>
          <a:off x="8699500" y="133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119511</xdr:rowOff>
    </xdr:from>
    <xdr:ext cx="534377" cy="259045"/>
    <xdr:sp macro="" textlink="">
      <xdr:nvSpPr>
        <xdr:cNvPr id="420" name="テキスト ボックス 419"/>
        <xdr:cNvSpPr txBox="1"/>
      </xdr:nvSpPr>
      <xdr:spPr>
        <a:xfrm>
          <a:off x="8483111" y="134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18047</xdr:rowOff>
    </xdr:from>
    <xdr:to>
      <xdr:col>11</xdr:col>
      <xdr:colOff>358775</xdr:colOff>
      <xdr:row>78</xdr:row>
      <xdr:rowOff>119647</xdr:rowOff>
    </xdr:to>
    <xdr:sp macro="" textlink="">
      <xdr:nvSpPr>
        <xdr:cNvPr id="421" name="円/楕円 420"/>
        <xdr:cNvSpPr/>
      </xdr:nvSpPr>
      <xdr:spPr>
        <a:xfrm>
          <a:off x="7810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110774</xdr:rowOff>
    </xdr:from>
    <xdr:ext cx="534377" cy="259045"/>
    <xdr:sp macro="" textlink="">
      <xdr:nvSpPr>
        <xdr:cNvPr id="422" name="テキスト ボックス 421"/>
        <xdr:cNvSpPr txBox="1"/>
      </xdr:nvSpPr>
      <xdr:spPr>
        <a:xfrm>
          <a:off x="7594111" y="134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159665</xdr:rowOff>
    </xdr:from>
    <xdr:to>
      <xdr:col>10</xdr:col>
      <xdr:colOff>155575</xdr:colOff>
      <xdr:row>78</xdr:row>
      <xdr:rowOff>89815</xdr:rowOff>
    </xdr:to>
    <xdr:sp macro="" textlink="">
      <xdr:nvSpPr>
        <xdr:cNvPr id="423" name="円/楕円 422"/>
        <xdr:cNvSpPr/>
      </xdr:nvSpPr>
      <xdr:spPr>
        <a:xfrm>
          <a:off x="6921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106342</xdr:rowOff>
    </xdr:from>
    <xdr:ext cx="534377" cy="259045"/>
    <xdr:sp macro="" textlink="">
      <xdr:nvSpPr>
        <xdr:cNvPr id="424" name="テキスト ボックス 423"/>
        <xdr:cNvSpPr txBox="1"/>
      </xdr:nvSpPr>
      <xdr:spPr>
        <a:xfrm>
          <a:off x="6705111" y="131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5" name="直線コネクタ 43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6" name="テキスト ボックス 43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9" name="直線コネクタ 43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0" name="テキスト ボックス 43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3" name="直線コネクタ 44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4" name="テキスト ボックス 44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7" name="直線コネクタ 44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8" name="テキスト ボックス 44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2" name="直線コネクタ 451"/>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3"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4" name="直線コネクタ 453"/>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5"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6" name="直線コネクタ 455"/>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89009</xdr:rowOff>
    </xdr:from>
    <xdr:to>
      <xdr:col>15</xdr:col>
      <xdr:colOff>180975</xdr:colOff>
      <xdr:row>98</xdr:row>
      <xdr:rowOff>102763</xdr:rowOff>
    </xdr:to>
    <xdr:cxnSp macro="">
      <xdr:nvCxnSpPr>
        <xdr:cNvPr id="457" name="直線コネクタ 456"/>
        <xdr:cNvCxnSpPr/>
      </xdr:nvCxnSpPr>
      <xdr:spPr>
        <a:xfrm>
          <a:off x="9639300" y="16891109"/>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8"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9" name="フローチャート : 判断 458"/>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152245</xdr:rowOff>
    </xdr:from>
    <xdr:to>
      <xdr:col>14</xdr:col>
      <xdr:colOff>28575</xdr:colOff>
      <xdr:row>98</xdr:row>
      <xdr:rowOff>89009</xdr:rowOff>
    </xdr:to>
    <xdr:cxnSp macro="">
      <xdr:nvCxnSpPr>
        <xdr:cNvPr id="460" name="直線コネクタ 459"/>
        <xdr:cNvCxnSpPr/>
      </xdr:nvCxnSpPr>
      <xdr:spPr>
        <a:xfrm>
          <a:off x="8750300" y="16782895"/>
          <a:ext cx="889000" cy="1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1" name="フローチャート : 判断 460"/>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2" name="テキスト ボックス 461"/>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152245</xdr:rowOff>
    </xdr:from>
    <xdr:to>
      <xdr:col>12</xdr:col>
      <xdr:colOff>511175</xdr:colOff>
      <xdr:row>97</xdr:row>
      <xdr:rowOff>158389</xdr:rowOff>
    </xdr:to>
    <xdr:cxnSp macro="">
      <xdr:nvCxnSpPr>
        <xdr:cNvPr id="463" name="直線コネクタ 462"/>
        <xdr:cNvCxnSpPr/>
      </xdr:nvCxnSpPr>
      <xdr:spPr>
        <a:xfrm flipV="1">
          <a:off x="7861300" y="16782895"/>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4" name="フローチャート : 判断 463"/>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5" name="テキスト ボックス 464"/>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61928</xdr:rowOff>
    </xdr:from>
    <xdr:to>
      <xdr:col>11</xdr:col>
      <xdr:colOff>307975</xdr:colOff>
      <xdr:row>97</xdr:row>
      <xdr:rowOff>158389</xdr:rowOff>
    </xdr:to>
    <xdr:cxnSp macro="">
      <xdr:nvCxnSpPr>
        <xdr:cNvPr id="466" name="直線コネクタ 465"/>
        <xdr:cNvCxnSpPr/>
      </xdr:nvCxnSpPr>
      <xdr:spPr>
        <a:xfrm>
          <a:off x="6972300" y="16692578"/>
          <a:ext cx="889000" cy="9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7" name="フローチャート : 判断 466"/>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8" name="テキスト ボックス 467"/>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9" name="フローチャート : 判断 468"/>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0" name="テキスト ボックス 469"/>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51963</xdr:rowOff>
    </xdr:from>
    <xdr:to>
      <xdr:col>15</xdr:col>
      <xdr:colOff>231775</xdr:colOff>
      <xdr:row>98</xdr:row>
      <xdr:rowOff>153563</xdr:rowOff>
    </xdr:to>
    <xdr:sp macro="" textlink="">
      <xdr:nvSpPr>
        <xdr:cNvPr id="476" name="円/楕円 475"/>
        <xdr:cNvSpPr/>
      </xdr:nvSpPr>
      <xdr:spPr>
        <a:xfrm>
          <a:off x="10426700" y="168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138340</xdr:rowOff>
    </xdr:from>
    <xdr:ext cx="534377" cy="259045"/>
    <xdr:sp macro="" textlink="">
      <xdr:nvSpPr>
        <xdr:cNvPr id="477" name="土木費該当値テキスト"/>
        <xdr:cNvSpPr txBox="1"/>
      </xdr:nvSpPr>
      <xdr:spPr>
        <a:xfrm>
          <a:off x="10528300" y="167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38209</xdr:rowOff>
    </xdr:from>
    <xdr:to>
      <xdr:col>14</xdr:col>
      <xdr:colOff>79375</xdr:colOff>
      <xdr:row>98</xdr:row>
      <xdr:rowOff>139809</xdr:rowOff>
    </xdr:to>
    <xdr:sp macro="" textlink="">
      <xdr:nvSpPr>
        <xdr:cNvPr id="478" name="円/楕円 477"/>
        <xdr:cNvSpPr/>
      </xdr:nvSpPr>
      <xdr:spPr>
        <a:xfrm>
          <a:off x="9588500" y="168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130936</xdr:rowOff>
    </xdr:from>
    <xdr:ext cx="534377" cy="259045"/>
    <xdr:sp macro="" textlink="">
      <xdr:nvSpPr>
        <xdr:cNvPr id="479" name="テキスト ボックス 478"/>
        <xdr:cNvSpPr txBox="1"/>
      </xdr:nvSpPr>
      <xdr:spPr>
        <a:xfrm>
          <a:off x="9372111" y="169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101445</xdr:rowOff>
    </xdr:from>
    <xdr:to>
      <xdr:col>12</xdr:col>
      <xdr:colOff>561975</xdr:colOff>
      <xdr:row>98</xdr:row>
      <xdr:rowOff>31595</xdr:rowOff>
    </xdr:to>
    <xdr:sp macro="" textlink="">
      <xdr:nvSpPr>
        <xdr:cNvPr id="480" name="円/楕円 479"/>
        <xdr:cNvSpPr/>
      </xdr:nvSpPr>
      <xdr:spPr>
        <a:xfrm>
          <a:off x="8699500" y="167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22722</xdr:rowOff>
    </xdr:from>
    <xdr:ext cx="534377" cy="259045"/>
    <xdr:sp macro="" textlink="">
      <xdr:nvSpPr>
        <xdr:cNvPr id="481" name="テキスト ボックス 480"/>
        <xdr:cNvSpPr txBox="1"/>
      </xdr:nvSpPr>
      <xdr:spPr>
        <a:xfrm>
          <a:off x="8483111" y="168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107589</xdr:rowOff>
    </xdr:from>
    <xdr:to>
      <xdr:col>11</xdr:col>
      <xdr:colOff>358775</xdr:colOff>
      <xdr:row>98</xdr:row>
      <xdr:rowOff>37739</xdr:rowOff>
    </xdr:to>
    <xdr:sp macro="" textlink="">
      <xdr:nvSpPr>
        <xdr:cNvPr id="482" name="円/楕円 481"/>
        <xdr:cNvSpPr/>
      </xdr:nvSpPr>
      <xdr:spPr>
        <a:xfrm>
          <a:off x="7810500" y="167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28866</xdr:rowOff>
    </xdr:from>
    <xdr:ext cx="534377" cy="259045"/>
    <xdr:sp macro="" textlink="">
      <xdr:nvSpPr>
        <xdr:cNvPr id="483" name="テキスト ボックス 482"/>
        <xdr:cNvSpPr txBox="1"/>
      </xdr:nvSpPr>
      <xdr:spPr>
        <a:xfrm>
          <a:off x="7594111" y="168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11128</xdr:rowOff>
    </xdr:from>
    <xdr:to>
      <xdr:col>10</xdr:col>
      <xdr:colOff>155575</xdr:colOff>
      <xdr:row>97</xdr:row>
      <xdr:rowOff>112728</xdr:rowOff>
    </xdr:to>
    <xdr:sp macro="" textlink="">
      <xdr:nvSpPr>
        <xdr:cNvPr id="484" name="円/楕円 483"/>
        <xdr:cNvSpPr/>
      </xdr:nvSpPr>
      <xdr:spPr>
        <a:xfrm>
          <a:off x="6921500" y="166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103855</xdr:rowOff>
    </xdr:from>
    <xdr:ext cx="534377" cy="259045"/>
    <xdr:sp macro="" textlink="">
      <xdr:nvSpPr>
        <xdr:cNvPr id="485" name="テキスト ボックス 484"/>
        <xdr:cNvSpPr txBox="1"/>
      </xdr:nvSpPr>
      <xdr:spPr>
        <a:xfrm>
          <a:off x="6705111" y="167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3" name="直線コネクタ 512"/>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4"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5" name="直線コネクタ 514"/>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6"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7" name="直線コネクタ 516"/>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103567</xdr:rowOff>
    </xdr:from>
    <xdr:to>
      <xdr:col>23</xdr:col>
      <xdr:colOff>517525</xdr:colOff>
      <xdr:row>38</xdr:row>
      <xdr:rowOff>108053</xdr:rowOff>
    </xdr:to>
    <xdr:cxnSp macro="">
      <xdr:nvCxnSpPr>
        <xdr:cNvPr id="518" name="直線コネクタ 517"/>
        <xdr:cNvCxnSpPr/>
      </xdr:nvCxnSpPr>
      <xdr:spPr>
        <a:xfrm flipV="1">
          <a:off x="15481300" y="6618667"/>
          <a:ext cx="8382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9"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0" name="フローチャート : 判断 519"/>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55975</xdr:rowOff>
    </xdr:from>
    <xdr:to>
      <xdr:col>22</xdr:col>
      <xdr:colOff>365125</xdr:colOff>
      <xdr:row>38</xdr:row>
      <xdr:rowOff>108053</xdr:rowOff>
    </xdr:to>
    <xdr:cxnSp macro="">
      <xdr:nvCxnSpPr>
        <xdr:cNvPr id="521" name="直線コネクタ 520"/>
        <xdr:cNvCxnSpPr/>
      </xdr:nvCxnSpPr>
      <xdr:spPr>
        <a:xfrm>
          <a:off x="14592300" y="6228175"/>
          <a:ext cx="889000" cy="39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2" name="フローチャート : 判断 521"/>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3" name="テキスト ボックス 522"/>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55975</xdr:rowOff>
    </xdr:from>
    <xdr:to>
      <xdr:col>21</xdr:col>
      <xdr:colOff>161925</xdr:colOff>
      <xdr:row>38</xdr:row>
      <xdr:rowOff>116197</xdr:rowOff>
    </xdr:to>
    <xdr:cxnSp macro="">
      <xdr:nvCxnSpPr>
        <xdr:cNvPr id="524" name="直線コネクタ 523"/>
        <xdr:cNvCxnSpPr/>
      </xdr:nvCxnSpPr>
      <xdr:spPr>
        <a:xfrm flipV="1">
          <a:off x="13703300" y="6228175"/>
          <a:ext cx="889000" cy="40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5" name="フローチャート : 判断 524"/>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6" name="テキスト ボックス 525"/>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109525</xdr:rowOff>
    </xdr:from>
    <xdr:to>
      <xdr:col>19</xdr:col>
      <xdr:colOff>644525</xdr:colOff>
      <xdr:row>38</xdr:row>
      <xdr:rowOff>116197</xdr:rowOff>
    </xdr:to>
    <xdr:cxnSp macro="">
      <xdr:nvCxnSpPr>
        <xdr:cNvPr id="527" name="直線コネクタ 526"/>
        <xdr:cNvCxnSpPr/>
      </xdr:nvCxnSpPr>
      <xdr:spPr>
        <a:xfrm>
          <a:off x="12814300" y="6624625"/>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8" name="フローチャート : 判断 527"/>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29" name="テキスト ボックス 528"/>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0" name="フローチャート : 判断 529"/>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1" name="テキスト ボックス 530"/>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52767</xdr:rowOff>
    </xdr:from>
    <xdr:to>
      <xdr:col>23</xdr:col>
      <xdr:colOff>568325</xdr:colOff>
      <xdr:row>38</xdr:row>
      <xdr:rowOff>154367</xdr:rowOff>
    </xdr:to>
    <xdr:sp macro="" textlink="">
      <xdr:nvSpPr>
        <xdr:cNvPr id="537" name="円/楕円 536"/>
        <xdr:cNvSpPr/>
      </xdr:nvSpPr>
      <xdr:spPr>
        <a:xfrm>
          <a:off x="16268700" y="65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139144</xdr:rowOff>
    </xdr:from>
    <xdr:ext cx="534377" cy="259045"/>
    <xdr:sp macro="" textlink="">
      <xdr:nvSpPr>
        <xdr:cNvPr id="538" name="消防費該当値テキスト"/>
        <xdr:cNvSpPr txBox="1"/>
      </xdr:nvSpPr>
      <xdr:spPr>
        <a:xfrm>
          <a:off x="16370300" y="64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57253</xdr:rowOff>
    </xdr:from>
    <xdr:to>
      <xdr:col>22</xdr:col>
      <xdr:colOff>415925</xdr:colOff>
      <xdr:row>38</xdr:row>
      <xdr:rowOff>158853</xdr:rowOff>
    </xdr:to>
    <xdr:sp macro="" textlink="">
      <xdr:nvSpPr>
        <xdr:cNvPr id="539" name="円/楕円 538"/>
        <xdr:cNvSpPr/>
      </xdr:nvSpPr>
      <xdr:spPr>
        <a:xfrm>
          <a:off x="15430500" y="65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149980</xdr:rowOff>
    </xdr:from>
    <xdr:ext cx="534377" cy="259045"/>
    <xdr:sp macro="" textlink="">
      <xdr:nvSpPr>
        <xdr:cNvPr id="540" name="テキスト ボックス 539"/>
        <xdr:cNvSpPr txBox="1"/>
      </xdr:nvSpPr>
      <xdr:spPr>
        <a:xfrm>
          <a:off x="15214111" y="66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5175</xdr:rowOff>
    </xdr:from>
    <xdr:to>
      <xdr:col>21</xdr:col>
      <xdr:colOff>212725</xdr:colOff>
      <xdr:row>36</xdr:row>
      <xdr:rowOff>106775</xdr:rowOff>
    </xdr:to>
    <xdr:sp macro="" textlink="">
      <xdr:nvSpPr>
        <xdr:cNvPr id="541" name="円/楕円 540"/>
        <xdr:cNvSpPr/>
      </xdr:nvSpPr>
      <xdr:spPr>
        <a:xfrm>
          <a:off x="14541500" y="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123302</xdr:rowOff>
    </xdr:from>
    <xdr:ext cx="534377" cy="259045"/>
    <xdr:sp macro="" textlink="">
      <xdr:nvSpPr>
        <xdr:cNvPr id="542" name="テキスト ボックス 541"/>
        <xdr:cNvSpPr txBox="1"/>
      </xdr:nvSpPr>
      <xdr:spPr>
        <a:xfrm>
          <a:off x="14325111" y="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65397</xdr:rowOff>
    </xdr:from>
    <xdr:to>
      <xdr:col>20</xdr:col>
      <xdr:colOff>9525</xdr:colOff>
      <xdr:row>38</xdr:row>
      <xdr:rowOff>166997</xdr:rowOff>
    </xdr:to>
    <xdr:sp macro="" textlink="">
      <xdr:nvSpPr>
        <xdr:cNvPr id="543" name="円/楕円 542"/>
        <xdr:cNvSpPr/>
      </xdr:nvSpPr>
      <xdr:spPr>
        <a:xfrm>
          <a:off x="13652500" y="65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158124</xdr:rowOff>
    </xdr:from>
    <xdr:ext cx="534377" cy="259045"/>
    <xdr:sp macro="" textlink="">
      <xdr:nvSpPr>
        <xdr:cNvPr id="544" name="テキスト ボックス 543"/>
        <xdr:cNvSpPr txBox="1"/>
      </xdr:nvSpPr>
      <xdr:spPr>
        <a:xfrm>
          <a:off x="13436111" y="667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58725</xdr:rowOff>
    </xdr:from>
    <xdr:to>
      <xdr:col>18</xdr:col>
      <xdr:colOff>492125</xdr:colOff>
      <xdr:row>38</xdr:row>
      <xdr:rowOff>160325</xdr:rowOff>
    </xdr:to>
    <xdr:sp macro="" textlink="">
      <xdr:nvSpPr>
        <xdr:cNvPr id="545" name="円/楕円 544"/>
        <xdr:cNvSpPr/>
      </xdr:nvSpPr>
      <xdr:spPr>
        <a:xfrm>
          <a:off x="12763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151452</xdr:rowOff>
    </xdr:from>
    <xdr:ext cx="534377" cy="259045"/>
    <xdr:sp macro="" textlink="">
      <xdr:nvSpPr>
        <xdr:cNvPr id="546" name="テキスト ボックス 545"/>
        <xdr:cNvSpPr txBox="1"/>
      </xdr:nvSpPr>
      <xdr:spPr>
        <a:xfrm>
          <a:off x="12547111" y="66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0" name="直線コネクタ 569"/>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1"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2" name="直線コネクタ 571"/>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3"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4" name="直線コネクタ 573"/>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12278</xdr:rowOff>
    </xdr:from>
    <xdr:to>
      <xdr:col>23</xdr:col>
      <xdr:colOff>517525</xdr:colOff>
      <xdr:row>57</xdr:row>
      <xdr:rowOff>146078</xdr:rowOff>
    </xdr:to>
    <xdr:cxnSp macro="">
      <xdr:nvCxnSpPr>
        <xdr:cNvPr id="575" name="直線コネクタ 574"/>
        <xdr:cNvCxnSpPr/>
      </xdr:nvCxnSpPr>
      <xdr:spPr>
        <a:xfrm>
          <a:off x="15481300" y="9784928"/>
          <a:ext cx="838200" cy="1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6"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7" name="フローチャート : 判断 576"/>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115278</xdr:rowOff>
    </xdr:from>
    <xdr:to>
      <xdr:col>22</xdr:col>
      <xdr:colOff>365125</xdr:colOff>
      <xdr:row>57</xdr:row>
      <xdr:rowOff>12278</xdr:rowOff>
    </xdr:to>
    <xdr:cxnSp macro="">
      <xdr:nvCxnSpPr>
        <xdr:cNvPr id="578" name="直線コネクタ 577"/>
        <xdr:cNvCxnSpPr/>
      </xdr:nvCxnSpPr>
      <xdr:spPr>
        <a:xfrm>
          <a:off x="14592300" y="9716478"/>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9" name="フローチャート : 判断 578"/>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0" name="テキスト ボックス 579"/>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115278</xdr:rowOff>
    </xdr:from>
    <xdr:to>
      <xdr:col>21</xdr:col>
      <xdr:colOff>161925</xdr:colOff>
      <xdr:row>57</xdr:row>
      <xdr:rowOff>100587</xdr:rowOff>
    </xdr:to>
    <xdr:cxnSp macro="">
      <xdr:nvCxnSpPr>
        <xdr:cNvPr id="581" name="直線コネクタ 580"/>
        <xdr:cNvCxnSpPr/>
      </xdr:nvCxnSpPr>
      <xdr:spPr>
        <a:xfrm flipV="1">
          <a:off x="13703300" y="9716478"/>
          <a:ext cx="889000" cy="1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2" name="フローチャート : 判断 581"/>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3" name="テキスト ボックス 582"/>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42278</xdr:rowOff>
    </xdr:from>
    <xdr:to>
      <xdr:col>19</xdr:col>
      <xdr:colOff>644525</xdr:colOff>
      <xdr:row>57</xdr:row>
      <xdr:rowOff>100587</xdr:rowOff>
    </xdr:to>
    <xdr:cxnSp macro="">
      <xdr:nvCxnSpPr>
        <xdr:cNvPr id="584" name="直線コネクタ 583"/>
        <xdr:cNvCxnSpPr/>
      </xdr:nvCxnSpPr>
      <xdr:spPr>
        <a:xfrm>
          <a:off x="12814300" y="9814928"/>
          <a:ext cx="889000" cy="5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5" name="フローチャート : 判断 584"/>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6" name="テキスト ボックス 585"/>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7" name="フローチャート : 判断 586"/>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8" name="テキスト ボックス 587"/>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95278</xdr:rowOff>
    </xdr:from>
    <xdr:to>
      <xdr:col>23</xdr:col>
      <xdr:colOff>568325</xdr:colOff>
      <xdr:row>58</xdr:row>
      <xdr:rowOff>25428</xdr:rowOff>
    </xdr:to>
    <xdr:sp macro="" textlink="">
      <xdr:nvSpPr>
        <xdr:cNvPr id="594" name="円/楕円 593"/>
        <xdr:cNvSpPr/>
      </xdr:nvSpPr>
      <xdr:spPr>
        <a:xfrm>
          <a:off x="16268700" y="986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10205</xdr:rowOff>
    </xdr:from>
    <xdr:ext cx="534377" cy="259045"/>
    <xdr:sp macro="" textlink="">
      <xdr:nvSpPr>
        <xdr:cNvPr id="595" name="教育費該当値テキスト"/>
        <xdr:cNvSpPr txBox="1"/>
      </xdr:nvSpPr>
      <xdr:spPr>
        <a:xfrm>
          <a:off x="16370300" y="97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132928</xdr:rowOff>
    </xdr:from>
    <xdr:to>
      <xdr:col>22</xdr:col>
      <xdr:colOff>415925</xdr:colOff>
      <xdr:row>57</xdr:row>
      <xdr:rowOff>63078</xdr:rowOff>
    </xdr:to>
    <xdr:sp macro="" textlink="">
      <xdr:nvSpPr>
        <xdr:cNvPr id="596" name="円/楕円 595"/>
        <xdr:cNvSpPr/>
      </xdr:nvSpPr>
      <xdr:spPr>
        <a:xfrm>
          <a:off x="15430500" y="97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54205</xdr:rowOff>
    </xdr:from>
    <xdr:ext cx="534377" cy="259045"/>
    <xdr:sp macro="" textlink="">
      <xdr:nvSpPr>
        <xdr:cNvPr id="597" name="テキスト ボックス 596"/>
        <xdr:cNvSpPr txBox="1"/>
      </xdr:nvSpPr>
      <xdr:spPr>
        <a:xfrm>
          <a:off x="15214111" y="98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64478</xdr:rowOff>
    </xdr:from>
    <xdr:to>
      <xdr:col>21</xdr:col>
      <xdr:colOff>212725</xdr:colOff>
      <xdr:row>56</xdr:row>
      <xdr:rowOff>166078</xdr:rowOff>
    </xdr:to>
    <xdr:sp macro="" textlink="">
      <xdr:nvSpPr>
        <xdr:cNvPr id="598" name="円/楕円 597"/>
        <xdr:cNvSpPr/>
      </xdr:nvSpPr>
      <xdr:spPr>
        <a:xfrm>
          <a:off x="14541500" y="9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157205</xdr:rowOff>
    </xdr:from>
    <xdr:ext cx="534377" cy="259045"/>
    <xdr:sp macro="" textlink="">
      <xdr:nvSpPr>
        <xdr:cNvPr id="599" name="テキスト ボックス 598"/>
        <xdr:cNvSpPr txBox="1"/>
      </xdr:nvSpPr>
      <xdr:spPr>
        <a:xfrm>
          <a:off x="14325111" y="9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49787</xdr:rowOff>
    </xdr:from>
    <xdr:to>
      <xdr:col>20</xdr:col>
      <xdr:colOff>9525</xdr:colOff>
      <xdr:row>57</xdr:row>
      <xdr:rowOff>151387</xdr:rowOff>
    </xdr:to>
    <xdr:sp macro="" textlink="">
      <xdr:nvSpPr>
        <xdr:cNvPr id="600" name="円/楕円 599"/>
        <xdr:cNvSpPr/>
      </xdr:nvSpPr>
      <xdr:spPr>
        <a:xfrm>
          <a:off x="13652500" y="98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142514</xdr:rowOff>
    </xdr:from>
    <xdr:ext cx="534377" cy="259045"/>
    <xdr:sp macro="" textlink="">
      <xdr:nvSpPr>
        <xdr:cNvPr id="601" name="テキスト ボックス 600"/>
        <xdr:cNvSpPr txBox="1"/>
      </xdr:nvSpPr>
      <xdr:spPr>
        <a:xfrm>
          <a:off x="13436111" y="99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162928</xdr:rowOff>
    </xdr:from>
    <xdr:to>
      <xdr:col>18</xdr:col>
      <xdr:colOff>492125</xdr:colOff>
      <xdr:row>57</xdr:row>
      <xdr:rowOff>93078</xdr:rowOff>
    </xdr:to>
    <xdr:sp macro="" textlink="">
      <xdr:nvSpPr>
        <xdr:cNvPr id="602" name="円/楕円 601"/>
        <xdr:cNvSpPr/>
      </xdr:nvSpPr>
      <xdr:spPr>
        <a:xfrm>
          <a:off x="12763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84205</xdr:rowOff>
    </xdr:from>
    <xdr:ext cx="534377" cy="259045"/>
    <xdr:sp macro="" textlink="">
      <xdr:nvSpPr>
        <xdr:cNvPr id="603" name="テキスト ボックス 602"/>
        <xdr:cNvSpPr txBox="1"/>
      </xdr:nvSpPr>
      <xdr:spPr>
        <a:xfrm>
          <a:off x="12547111" y="98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5" name="直線コネクタ 624"/>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8"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9" name="直線コネクタ 628"/>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129778</xdr:rowOff>
    </xdr:from>
    <xdr:to>
      <xdr:col>23</xdr:col>
      <xdr:colOff>517525</xdr:colOff>
      <xdr:row>78</xdr:row>
      <xdr:rowOff>130852</xdr:rowOff>
    </xdr:to>
    <xdr:cxnSp macro="">
      <xdr:nvCxnSpPr>
        <xdr:cNvPr id="630" name="直線コネクタ 629"/>
        <xdr:cNvCxnSpPr/>
      </xdr:nvCxnSpPr>
      <xdr:spPr>
        <a:xfrm flipV="1">
          <a:off x="15481300" y="13502878"/>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1"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2" name="フローチャート : 判断 631"/>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130852</xdr:rowOff>
    </xdr:from>
    <xdr:to>
      <xdr:col>22</xdr:col>
      <xdr:colOff>365125</xdr:colOff>
      <xdr:row>78</xdr:row>
      <xdr:rowOff>139700</xdr:rowOff>
    </xdr:to>
    <xdr:cxnSp macro="">
      <xdr:nvCxnSpPr>
        <xdr:cNvPr id="633" name="直線コネクタ 632"/>
        <xdr:cNvCxnSpPr/>
      </xdr:nvCxnSpPr>
      <xdr:spPr>
        <a:xfrm flipV="1">
          <a:off x="14592300" y="1350395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4" name="フローチャート : 判断 633"/>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5" name="テキスト ボックス 634"/>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116771</xdr:rowOff>
    </xdr:from>
    <xdr:to>
      <xdr:col>21</xdr:col>
      <xdr:colOff>161925</xdr:colOff>
      <xdr:row>78</xdr:row>
      <xdr:rowOff>139700</xdr:rowOff>
    </xdr:to>
    <xdr:cxnSp macro="">
      <xdr:nvCxnSpPr>
        <xdr:cNvPr id="636" name="直線コネクタ 635"/>
        <xdr:cNvCxnSpPr/>
      </xdr:nvCxnSpPr>
      <xdr:spPr>
        <a:xfrm>
          <a:off x="13703300" y="13489871"/>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7" name="フローチャート : 判断 636"/>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8" name="テキスト ボックス 637"/>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112519</xdr:rowOff>
    </xdr:from>
    <xdr:to>
      <xdr:col>19</xdr:col>
      <xdr:colOff>644525</xdr:colOff>
      <xdr:row>78</xdr:row>
      <xdr:rowOff>116771</xdr:rowOff>
    </xdr:to>
    <xdr:cxnSp macro="">
      <xdr:nvCxnSpPr>
        <xdr:cNvPr id="639" name="直線コネクタ 638"/>
        <xdr:cNvCxnSpPr/>
      </xdr:nvCxnSpPr>
      <xdr:spPr>
        <a:xfrm>
          <a:off x="12814300" y="1348561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0" name="フローチャート : 判断 639"/>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1" name="テキスト ボックス 640"/>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2" name="フローチャート : 判断 641"/>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3" name="テキスト ボックス 642"/>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78978</xdr:rowOff>
    </xdr:from>
    <xdr:to>
      <xdr:col>23</xdr:col>
      <xdr:colOff>568325</xdr:colOff>
      <xdr:row>79</xdr:row>
      <xdr:rowOff>9128</xdr:rowOff>
    </xdr:to>
    <xdr:sp macro="" textlink="">
      <xdr:nvSpPr>
        <xdr:cNvPr id="649" name="円/楕円 648"/>
        <xdr:cNvSpPr/>
      </xdr:nvSpPr>
      <xdr:spPr>
        <a:xfrm>
          <a:off x="16268700" y="134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165355</xdr:rowOff>
    </xdr:from>
    <xdr:ext cx="378565" cy="259045"/>
    <xdr:sp macro="" textlink="">
      <xdr:nvSpPr>
        <xdr:cNvPr id="650" name="災害復旧費該当値テキスト"/>
        <xdr:cNvSpPr txBox="1"/>
      </xdr:nvSpPr>
      <xdr:spPr>
        <a:xfrm>
          <a:off x="16370300" y="13367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80052</xdr:rowOff>
    </xdr:from>
    <xdr:to>
      <xdr:col>22</xdr:col>
      <xdr:colOff>415925</xdr:colOff>
      <xdr:row>79</xdr:row>
      <xdr:rowOff>10202</xdr:rowOff>
    </xdr:to>
    <xdr:sp macro="" textlink="">
      <xdr:nvSpPr>
        <xdr:cNvPr id="651" name="円/楕円 650"/>
        <xdr:cNvSpPr/>
      </xdr:nvSpPr>
      <xdr:spPr>
        <a:xfrm>
          <a:off x="15430500" y="134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1329</xdr:rowOff>
    </xdr:from>
    <xdr:ext cx="378565" cy="259045"/>
    <xdr:sp macro="" textlink="">
      <xdr:nvSpPr>
        <xdr:cNvPr id="652" name="テキスト ボックス 651"/>
        <xdr:cNvSpPr txBox="1"/>
      </xdr:nvSpPr>
      <xdr:spPr>
        <a:xfrm>
          <a:off x="15292017" y="1354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3" name="円/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4" name="テキスト ボックス 653"/>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65971</xdr:rowOff>
    </xdr:from>
    <xdr:to>
      <xdr:col>20</xdr:col>
      <xdr:colOff>9525</xdr:colOff>
      <xdr:row>78</xdr:row>
      <xdr:rowOff>167571</xdr:rowOff>
    </xdr:to>
    <xdr:sp macro="" textlink="">
      <xdr:nvSpPr>
        <xdr:cNvPr id="655" name="円/楕円 654"/>
        <xdr:cNvSpPr/>
      </xdr:nvSpPr>
      <xdr:spPr>
        <a:xfrm>
          <a:off x="13652500" y="13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158698</xdr:rowOff>
    </xdr:from>
    <xdr:ext cx="469744" cy="259045"/>
    <xdr:sp macro="" textlink="">
      <xdr:nvSpPr>
        <xdr:cNvPr id="656" name="テキスト ボックス 655"/>
        <xdr:cNvSpPr txBox="1"/>
      </xdr:nvSpPr>
      <xdr:spPr>
        <a:xfrm>
          <a:off x="13468427" y="135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61719</xdr:rowOff>
    </xdr:from>
    <xdr:to>
      <xdr:col>18</xdr:col>
      <xdr:colOff>492125</xdr:colOff>
      <xdr:row>78</xdr:row>
      <xdr:rowOff>163319</xdr:rowOff>
    </xdr:to>
    <xdr:sp macro="" textlink="">
      <xdr:nvSpPr>
        <xdr:cNvPr id="657" name="円/楕円 656"/>
        <xdr:cNvSpPr/>
      </xdr:nvSpPr>
      <xdr:spPr>
        <a:xfrm>
          <a:off x="12763500" y="134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154446</xdr:rowOff>
    </xdr:from>
    <xdr:ext cx="469744" cy="259045"/>
    <xdr:sp macro="" textlink="">
      <xdr:nvSpPr>
        <xdr:cNvPr id="658" name="テキスト ボックス 657"/>
        <xdr:cNvSpPr txBox="1"/>
      </xdr:nvSpPr>
      <xdr:spPr>
        <a:xfrm>
          <a:off x="12579427" y="135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2" name="直線コネクタ 681"/>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3"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4" name="直線コネクタ 683"/>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5"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6" name="直線コネクタ 685"/>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39695</xdr:rowOff>
    </xdr:from>
    <xdr:to>
      <xdr:col>23</xdr:col>
      <xdr:colOff>517525</xdr:colOff>
      <xdr:row>98</xdr:row>
      <xdr:rowOff>43245</xdr:rowOff>
    </xdr:to>
    <xdr:cxnSp macro="">
      <xdr:nvCxnSpPr>
        <xdr:cNvPr id="687" name="直線コネクタ 686"/>
        <xdr:cNvCxnSpPr/>
      </xdr:nvCxnSpPr>
      <xdr:spPr>
        <a:xfrm flipV="1">
          <a:off x="15481300" y="16841795"/>
          <a:ext cx="8382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88"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9" name="フローチャート : 判断 688"/>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25915</xdr:rowOff>
    </xdr:from>
    <xdr:to>
      <xdr:col>22</xdr:col>
      <xdr:colOff>365125</xdr:colOff>
      <xdr:row>98</xdr:row>
      <xdr:rowOff>43245</xdr:rowOff>
    </xdr:to>
    <xdr:cxnSp macro="">
      <xdr:nvCxnSpPr>
        <xdr:cNvPr id="690" name="直線コネクタ 689"/>
        <xdr:cNvCxnSpPr/>
      </xdr:nvCxnSpPr>
      <xdr:spPr>
        <a:xfrm>
          <a:off x="14592300" y="16828015"/>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1" name="フローチャート : 判断 690"/>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2" name="テキスト ボックス 691"/>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25915</xdr:rowOff>
    </xdr:from>
    <xdr:to>
      <xdr:col>21</xdr:col>
      <xdr:colOff>161925</xdr:colOff>
      <xdr:row>98</xdr:row>
      <xdr:rowOff>26848</xdr:rowOff>
    </xdr:to>
    <xdr:cxnSp macro="">
      <xdr:nvCxnSpPr>
        <xdr:cNvPr id="693" name="直線コネクタ 692"/>
        <xdr:cNvCxnSpPr/>
      </xdr:nvCxnSpPr>
      <xdr:spPr>
        <a:xfrm flipV="1">
          <a:off x="13703300" y="16828015"/>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4" name="フローチャート : 判断 693"/>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5" name="テキスト ボックス 694"/>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26299</xdr:rowOff>
    </xdr:from>
    <xdr:to>
      <xdr:col>19</xdr:col>
      <xdr:colOff>644525</xdr:colOff>
      <xdr:row>98</xdr:row>
      <xdr:rowOff>26848</xdr:rowOff>
    </xdr:to>
    <xdr:cxnSp macro="">
      <xdr:nvCxnSpPr>
        <xdr:cNvPr id="696" name="直線コネクタ 695"/>
        <xdr:cNvCxnSpPr/>
      </xdr:nvCxnSpPr>
      <xdr:spPr>
        <a:xfrm>
          <a:off x="12814300" y="1682839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7" name="フローチャート : 判断 696"/>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698" name="テキスト ボックス 697"/>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9" name="フローチャート : 判断 698"/>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0" name="テキスト ボックス 699"/>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160345</xdr:rowOff>
    </xdr:from>
    <xdr:to>
      <xdr:col>23</xdr:col>
      <xdr:colOff>568325</xdr:colOff>
      <xdr:row>98</xdr:row>
      <xdr:rowOff>90495</xdr:rowOff>
    </xdr:to>
    <xdr:sp macro="" textlink="">
      <xdr:nvSpPr>
        <xdr:cNvPr id="706" name="円/楕円 705"/>
        <xdr:cNvSpPr/>
      </xdr:nvSpPr>
      <xdr:spPr>
        <a:xfrm>
          <a:off x="16268700" y="167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75272</xdr:rowOff>
    </xdr:from>
    <xdr:ext cx="534377" cy="259045"/>
    <xdr:sp macro="" textlink="">
      <xdr:nvSpPr>
        <xdr:cNvPr id="707" name="公債費該当値テキスト"/>
        <xdr:cNvSpPr txBox="1"/>
      </xdr:nvSpPr>
      <xdr:spPr>
        <a:xfrm>
          <a:off x="16370300" y="167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163895</xdr:rowOff>
    </xdr:from>
    <xdr:to>
      <xdr:col>22</xdr:col>
      <xdr:colOff>415925</xdr:colOff>
      <xdr:row>98</xdr:row>
      <xdr:rowOff>94045</xdr:rowOff>
    </xdr:to>
    <xdr:sp macro="" textlink="">
      <xdr:nvSpPr>
        <xdr:cNvPr id="708" name="円/楕円 707"/>
        <xdr:cNvSpPr/>
      </xdr:nvSpPr>
      <xdr:spPr>
        <a:xfrm>
          <a:off x="15430500" y="16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85172</xdr:rowOff>
    </xdr:from>
    <xdr:ext cx="534377" cy="259045"/>
    <xdr:sp macro="" textlink="">
      <xdr:nvSpPr>
        <xdr:cNvPr id="709" name="テキスト ボックス 708"/>
        <xdr:cNvSpPr txBox="1"/>
      </xdr:nvSpPr>
      <xdr:spPr>
        <a:xfrm>
          <a:off x="15214111" y="168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146565</xdr:rowOff>
    </xdr:from>
    <xdr:to>
      <xdr:col>21</xdr:col>
      <xdr:colOff>212725</xdr:colOff>
      <xdr:row>98</xdr:row>
      <xdr:rowOff>76715</xdr:rowOff>
    </xdr:to>
    <xdr:sp macro="" textlink="">
      <xdr:nvSpPr>
        <xdr:cNvPr id="710" name="円/楕円 709"/>
        <xdr:cNvSpPr/>
      </xdr:nvSpPr>
      <xdr:spPr>
        <a:xfrm>
          <a:off x="14541500" y="16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67842</xdr:rowOff>
    </xdr:from>
    <xdr:ext cx="534377" cy="259045"/>
    <xdr:sp macro="" textlink="">
      <xdr:nvSpPr>
        <xdr:cNvPr id="711" name="テキスト ボックス 710"/>
        <xdr:cNvSpPr txBox="1"/>
      </xdr:nvSpPr>
      <xdr:spPr>
        <a:xfrm>
          <a:off x="14325111" y="16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147498</xdr:rowOff>
    </xdr:from>
    <xdr:to>
      <xdr:col>20</xdr:col>
      <xdr:colOff>9525</xdr:colOff>
      <xdr:row>98</xdr:row>
      <xdr:rowOff>77648</xdr:rowOff>
    </xdr:to>
    <xdr:sp macro="" textlink="">
      <xdr:nvSpPr>
        <xdr:cNvPr id="712" name="円/楕円 711"/>
        <xdr:cNvSpPr/>
      </xdr:nvSpPr>
      <xdr:spPr>
        <a:xfrm>
          <a:off x="13652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68775</xdr:rowOff>
    </xdr:from>
    <xdr:ext cx="534377" cy="259045"/>
    <xdr:sp macro="" textlink="">
      <xdr:nvSpPr>
        <xdr:cNvPr id="713" name="テキスト ボックス 712"/>
        <xdr:cNvSpPr txBox="1"/>
      </xdr:nvSpPr>
      <xdr:spPr>
        <a:xfrm>
          <a:off x="13436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146949</xdr:rowOff>
    </xdr:from>
    <xdr:to>
      <xdr:col>18</xdr:col>
      <xdr:colOff>492125</xdr:colOff>
      <xdr:row>98</xdr:row>
      <xdr:rowOff>77099</xdr:rowOff>
    </xdr:to>
    <xdr:sp macro="" textlink="">
      <xdr:nvSpPr>
        <xdr:cNvPr id="714" name="円/楕円 713"/>
        <xdr:cNvSpPr/>
      </xdr:nvSpPr>
      <xdr:spPr>
        <a:xfrm>
          <a:off x="12763500" y="16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68226</xdr:rowOff>
    </xdr:from>
    <xdr:ext cx="534377" cy="259045"/>
    <xdr:sp macro="" textlink="">
      <xdr:nvSpPr>
        <xdr:cNvPr id="715" name="テキスト ボックス 714"/>
        <xdr:cNvSpPr txBox="1"/>
      </xdr:nvSpPr>
      <xdr:spPr>
        <a:xfrm>
          <a:off x="12547111" y="168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7" name="直線コネクタ 736"/>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0"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1" name="直線コネクタ 740"/>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3"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4" name="フローチャート :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6" name="フローチャート : 判断 745"/>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7" name="テキスト ボックス 746"/>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9" name="フローチャート : 判断 748"/>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0" name="テキスト ボックス 749"/>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2" name="フローチャート : 判断 751"/>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3" name="テキスト ボックス 752"/>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4" name="フローチャート : 判断 753"/>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5" name="テキスト ボックス 754"/>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4" name="直線コネクタ 793"/>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5"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7"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8" name="直線コネクタ 797"/>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0"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1" name="フローチャート : 判断 800"/>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3" name="フローチャート : 判断 802"/>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4" name="テキスト ボックス 803"/>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6" name="フローチャート : 判断 805"/>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7" name="テキスト ボックス 806"/>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9" name="フローチャート : 判断 808"/>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0" name="テキスト ボックス 809"/>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1" name="フローチャート : 判断 810"/>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2" name="テキスト ボックス 811"/>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9"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5" name="テキスト ボックス 82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平成２８年度決算において、住民一人当たりのコストが類似団体内平均より高い水準にあるのは、民生費及び衛生費となっている。</a:t>
          </a:r>
          <a:endParaRPr kumimoji="1" lang="en-US" altLang="ja-JP" sz="1100">
            <a:latin typeface="ＭＳ Ｐゴシック"/>
          </a:endParaRPr>
        </a:p>
        <a:p>
          <a:r>
            <a:rPr kumimoji="1" lang="ja-JP" altLang="en-US" sz="1100">
              <a:latin typeface="ＭＳ Ｐゴシック"/>
            </a:rPr>
            <a:t>民生費については、生活保護費や障害者自立支援給付費の増に加え、本市の喫緊の課題である人口減少対策事業として取り組んでいる、すこやか赤ちゃん支援事業や福祉医療給付事業などの影響により類似団体内平均よりも高い水準で推移している。</a:t>
          </a:r>
          <a:endParaRPr kumimoji="1" lang="en-US" altLang="ja-JP" sz="1100">
            <a:latin typeface="ＭＳ Ｐゴシック"/>
          </a:endParaRPr>
        </a:p>
        <a:p>
          <a:r>
            <a:rPr kumimoji="1" lang="ja-JP" altLang="en-US" sz="1100">
              <a:latin typeface="ＭＳ Ｐゴシック"/>
            </a:rPr>
            <a:t>衛生費については、平成２６年度から平成２８年度までの３か年の継続事業として取り組んだ汚泥再生処理センター建設費の影響により類似団体内平均よりも高い水準となっている。</a:t>
          </a:r>
          <a:endParaRPr kumimoji="1" lang="en-US" altLang="ja-JP" sz="1100">
            <a:latin typeface="ＭＳ Ｐゴシック"/>
          </a:endParaRPr>
        </a:p>
        <a:p>
          <a:r>
            <a:rPr kumimoji="1" lang="ja-JP" altLang="en-US" sz="1100">
              <a:latin typeface="ＭＳ Ｐゴシック"/>
            </a:rPr>
            <a:t>労働費が平成２６年度まで高い水準で推移したのは、離職した失業者等の雇用機会を創出するため積極的に取り組んできた緊急雇用創出事業の影響によるものである。</a:t>
          </a:r>
          <a:endParaRPr kumimoji="1" lang="en-US" altLang="ja-JP" sz="1100">
            <a:latin typeface="ＭＳ Ｐゴシック"/>
          </a:endParaRPr>
        </a:p>
        <a:p>
          <a:r>
            <a:rPr kumimoji="1" lang="ja-JP" altLang="en-US" sz="1100">
              <a:latin typeface="ＭＳ Ｐゴシック"/>
            </a:rPr>
            <a:t>消防費の平成２６年度については、防災行政無線整備事業に伴い一時的に高い金額を示している。</a:t>
          </a:r>
          <a:endParaRPr kumimoji="1" lang="en-US" altLang="ja-JP" sz="1100">
            <a:latin typeface="ＭＳ Ｐゴシック"/>
          </a:endParaRPr>
        </a:p>
        <a:p>
          <a:r>
            <a:rPr kumimoji="1" lang="ja-JP" altLang="en-US" sz="1100">
              <a:latin typeface="ＭＳ Ｐゴシック"/>
            </a:rPr>
            <a:t>その他の費目については、おおむね類似団体内平均よりも低い水準を推移している。</a:t>
          </a:r>
          <a:endParaRPr kumimoji="1" lang="en-US" altLang="ja-JP" sz="1100">
            <a:latin typeface="ＭＳ Ｐゴシック"/>
          </a:endParaRPr>
        </a:p>
        <a:p>
          <a:r>
            <a:rPr kumimoji="1" lang="ja-JP" altLang="en-US" sz="1100">
              <a:latin typeface="ＭＳ Ｐゴシック"/>
            </a:rPr>
            <a:t>今後も市民サービスの維持・向上を確保しつつ、より効果的な財政運営を行うため、事務事業の見直しを行い経費削減・効率化に努める。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財政調整基金残高については、例年、預金利息の積立てのみで、６億２千万円あまりの残高を維持している。</a:t>
          </a:r>
        </a:p>
        <a:p>
          <a:r>
            <a:rPr kumimoji="1" lang="ja-JP" altLang="en-US" sz="1200">
              <a:latin typeface="ＭＳ ゴシック" pitchFamily="49" charset="-128"/>
              <a:ea typeface="ＭＳ ゴシック" pitchFamily="49" charset="-128"/>
            </a:rPr>
            <a:t>　平成２８年度の実質収支（前年度と比較して０．６２ポイント増加）は黒字となっているが、これは財源不足分を補うための基金繰入金が増加したためであり、実質的には赤字の状況である。</a:t>
          </a:r>
        </a:p>
        <a:p>
          <a:r>
            <a:rPr kumimoji="1" lang="ja-JP" altLang="en-US" sz="1200">
              <a:latin typeface="ＭＳ ゴシック" pitchFamily="49" charset="-128"/>
              <a:ea typeface="ＭＳ ゴシック" pitchFamily="49" charset="-128"/>
            </a:rPr>
            <a:t>　今後も、より効果的な財政運営を行うため、事務事業の見直しを行い経費削減・効率化に努める。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前年度に引き続き全会計において黒字となっている。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年度に旧島原市と旧有明町の統一した水道料金体系に値上げ改定したことなどが主な要因で、流動資産である現金預金が増加したものである。</a:t>
          </a:r>
        </a:p>
        <a:p>
          <a:r>
            <a:rPr kumimoji="1" lang="ja-JP" altLang="en-US" sz="1400">
              <a:latin typeface="ＭＳ ゴシック" pitchFamily="49" charset="-128"/>
              <a:ea typeface="ＭＳ ゴシック" pitchFamily="49" charset="-128"/>
            </a:rPr>
            <a:t>・その他の会計では、前年度と同程度で推移しているが、普通交付税（臨財債を含む）の減などにより標準財政規模が減少しているため、標準財政規模比は増となっている。</a:t>
          </a:r>
        </a:p>
        <a:p>
          <a:r>
            <a:rPr kumimoji="1" lang="ja-JP" altLang="en-US" sz="1400">
              <a:latin typeface="ＭＳ ゴシック" pitchFamily="49" charset="-128"/>
              <a:ea typeface="ＭＳ ゴシック" pitchFamily="49" charset="-128"/>
            </a:rPr>
            <a:t>　今後も、収納率向上、滞納額の縮減等の取り組みを行い、全会計において引き続き健全財政の維持に努めていく。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23966160</v>
      </c>
      <c r="BO4" s="381"/>
      <c r="BP4" s="381"/>
      <c r="BQ4" s="381"/>
      <c r="BR4" s="381"/>
      <c r="BS4" s="381"/>
      <c r="BT4" s="381"/>
      <c r="BU4" s="382"/>
      <c r="BV4" s="380">
        <v>23463277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1.9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23566225</v>
      </c>
      <c r="BO5" s="418"/>
      <c r="BP5" s="418"/>
      <c r="BQ5" s="418"/>
      <c r="BR5" s="418"/>
      <c r="BS5" s="418"/>
      <c r="BT5" s="418"/>
      <c r="BU5" s="419"/>
      <c r="BV5" s="417">
        <v>23148396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90.3</v>
      </c>
      <c r="CU5" s="415"/>
      <c r="CV5" s="415"/>
      <c r="CW5" s="415"/>
      <c r="CX5" s="415"/>
      <c r="CY5" s="415"/>
      <c r="CZ5" s="415"/>
      <c r="DA5" s="416"/>
      <c r="DB5" s="414">
        <v>89.6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399935</v>
      </c>
      <c r="BO6" s="418"/>
      <c r="BP6" s="418"/>
      <c r="BQ6" s="418"/>
      <c r="BR6" s="418"/>
      <c r="BS6" s="418"/>
      <c r="BT6" s="418"/>
      <c r="BU6" s="419"/>
      <c r="BV6" s="417">
        <v>314881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94.9</v>
      </c>
      <c r="CU6" s="455"/>
      <c r="CV6" s="455"/>
      <c r="CW6" s="455"/>
      <c r="CX6" s="455"/>
      <c r="CY6" s="455"/>
      <c r="CZ6" s="455"/>
      <c r="DA6" s="456"/>
      <c r="DB6" s="454">
        <v>95.2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101293</v>
      </c>
      <c r="BO7" s="418"/>
      <c r="BP7" s="418"/>
      <c r="BQ7" s="418"/>
      <c r="BR7" s="418"/>
      <c r="BS7" s="418"/>
      <c r="BT7" s="418"/>
      <c r="BU7" s="419"/>
      <c r="BV7" s="417">
        <v>85118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11744465</v>
      </c>
      <c r="CU7" s="418"/>
      <c r="CV7" s="418"/>
      <c r="CW7" s="418"/>
      <c r="CX7" s="418"/>
      <c r="CY7" s="418"/>
      <c r="CZ7" s="418"/>
      <c r="DA7" s="419"/>
      <c r="DB7" s="417">
        <v>11956581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298642</v>
      </c>
      <c r="BO8" s="418"/>
      <c r="BP8" s="418"/>
      <c r="BQ8" s="418"/>
      <c r="BR8" s="418"/>
      <c r="BS8" s="418"/>
      <c r="BT8" s="418"/>
      <c r="BU8" s="419"/>
      <c r="BV8" s="417">
        <v>229763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45436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68879</v>
      </c>
      <c r="BO9" s="418"/>
      <c r="BP9" s="418"/>
      <c r="BQ9" s="418"/>
      <c r="BR9" s="418"/>
      <c r="BS9" s="418"/>
      <c r="BT9" s="418"/>
      <c r="BU9" s="419"/>
      <c r="BV9" s="417">
        <v>-116525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47455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256</v>
      </c>
      <c r="BO10" s="418"/>
      <c r="BP10" s="418"/>
      <c r="BQ10" s="418"/>
      <c r="BR10" s="418"/>
      <c r="BS10" s="418"/>
      <c r="BT10" s="418"/>
      <c r="BU10" s="419"/>
      <c r="BV10" s="417">
        <v>431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46414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46142</v>
      </c>
      <c r="S13" s="499"/>
      <c r="T13" s="499"/>
      <c r="U13" s="499"/>
      <c r="V13" s="500"/>
      <c r="W13" s="433" t="s">
        <v>124</v>
      </c>
      <c r="X13" s="434"/>
      <c r="Y13" s="434"/>
      <c r="Z13" s="434"/>
      <c r="AA13" s="434"/>
      <c r="AB13" s="424"/>
      <c r="AC13" s="468">
        <v>3214</v>
      </c>
      <c r="AD13" s="469"/>
      <c r="AE13" s="469"/>
      <c r="AF13" s="469"/>
      <c r="AG13" s="508"/>
      <c r="AH13" s="468">
        <v>3310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69135</v>
      </c>
      <c r="BO13" s="418"/>
      <c r="BP13" s="418"/>
      <c r="BQ13" s="418"/>
      <c r="BR13" s="418"/>
      <c r="BS13" s="418"/>
      <c r="BT13" s="418"/>
      <c r="BU13" s="419"/>
      <c r="BV13" s="417">
        <v>-116094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4.3</v>
      </c>
      <c r="CU13" s="415"/>
      <c r="CV13" s="415"/>
      <c r="CW13" s="415"/>
      <c r="CX13" s="415"/>
      <c r="CY13" s="415"/>
      <c r="CZ13" s="415"/>
      <c r="DA13" s="416"/>
      <c r="DB13" s="414">
        <v>4.5999999999999996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46884</v>
      </c>
      <c r="S14" s="499"/>
      <c r="T14" s="499"/>
      <c r="U14" s="499"/>
      <c r="V14" s="500"/>
      <c r="W14" s="407"/>
      <c r="X14" s="408"/>
      <c r="Y14" s="408"/>
      <c r="Z14" s="408"/>
      <c r="AA14" s="408"/>
      <c r="AB14" s="397"/>
      <c r="AC14" s="501">
        <v>15.1</v>
      </c>
      <c r="AD14" s="502"/>
      <c r="AE14" s="502"/>
      <c r="AF14" s="502"/>
      <c r="AG14" s="503"/>
      <c r="AH14" s="501">
        <v>15.5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46659</v>
      </c>
      <c r="S15" s="499"/>
      <c r="T15" s="499"/>
      <c r="U15" s="499"/>
      <c r="V15" s="500"/>
      <c r="W15" s="433" t="s">
        <v>131</v>
      </c>
      <c r="X15" s="434"/>
      <c r="Y15" s="434"/>
      <c r="Z15" s="434"/>
      <c r="AA15" s="434"/>
      <c r="AB15" s="424"/>
      <c r="AC15" s="468">
        <v>4203</v>
      </c>
      <c r="AD15" s="469"/>
      <c r="AE15" s="469"/>
      <c r="AF15" s="469"/>
      <c r="AG15" s="508"/>
      <c r="AH15" s="468">
        <v>4321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4199623</v>
      </c>
      <c r="BO15" s="381"/>
      <c r="BP15" s="381"/>
      <c r="BQ15" s="381"/>
      <c r="BR15" s="381"/>
      <c r="BS15" s="381"/>
      <c r="BT15" s="381"/>
      <c r="BU15" s="382"/>
      <c r="BV15" s="380">
        <v>4099965</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19.7</v>
      </c>
      <c r="AD16" s="502"/>
      <c r="AE16" s="502"/>
      <c r="AF16" s="502"/>
      <c r="AG16" s="503"/>
      <c r="AH16" s="501">
        <v>20.2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9715122</v>
      </c>
      <c r="BO16" s="418"/>
      <c r="BP16" s="418"/>
      <c r="BQ16" s="418"/>
      <c r="BR16" s="418"/>
      <c r="BS16" s="418"/>
      <c r="BT16" s="418"/>
      <c r="BU16" s="419"/>
      <c r="BV16" s="417">
        <v>9689519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13869</v>
      </c>
      <c r="AD17" s="469"/>
      <c r="AE17" s="469"/>
      <c r="AF17" s="469"/>
      <c r="AG17" s="508"/>
      <c r="AH17" s="468">
        <v>13775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5332791</v>
      </c>
      <c r="BO17" s="418"/>
      <c r="BP17" s="418"/>
      <c r="BQ17" s="418"/>
      <c r="BR17" s="418"/>
      <c r="BS17" s="418"/>
      <c r="BT17" s="418"/>
      <c r="BU17" s="419"/>
      <c r="BV17" s="417">
        <v>5189231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82.97</v>
      </c>
      <c r="M18" s="530"/>
      <c r="N18" s="530"/>
      <c r="O18" s="530"/>
      <c r="P18" s="530"/>
      <c r="Q18" s="530"/>
      <c r="R18" s="531"/>
      <c r="S18" s="531"/>
      <c r="T18" s="531"/>
      <c r="U18" s="531"/>
      <c r="V18" s="532"/>
      <c r="W18" s="435"/>
      <c r="X18" s="436"/>
      <c r="Y18" s="436"/>
      <c r="Z18" s="436"/>
      <c r="AA18" s="436"/>
      <c r="AB18" s="427"/>
      <c r="AC18" s="533">
        <v>65.2</v>
      </c>
      <c r="AD18" s="534"/>
      <c r="AE18" s="534"/>
      <c r="AF18" s="534"/>
      <c r="AG18" s="535"/>
      <c r="AH18" s="533">
        <v>64.400000000000006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10693378</v>
      </c>
      <c r="BO18" s="418"/>
      <c r="BP18" s="418"/>
      <c r="BQ18" s="418"/>
      <c r="BR18" s="418"/>
      <c r="BS18" s="418"/>
      <c r="BT18" s="418"/>
      <c r="BU18" s="419"/>
      <c r="BV18" s="417">
        <v>10927083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548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14101510</v>
      </c>
      <c r="BO19" s="418"/>
      <c r="BP19" s="418"/>
      <c r="BQ19" s="418"/>
      <c r="BR19" s="418"/>
      <c r="BS19" s="418"/>
      <c r="BT19" s="418"/>
      <c r="BU19" s="419"/>
      <c r="BV19" s="417">
        <v>14338935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17068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21035641</v>
      </c>
      <c r="BO23" s="418"/>
      <c r="BP23" s="418"/>
      <c r="BQ23" s="418"/>
      <c r="BR23" s="418"/>
      <c r="BS23" s="418"/>
      <c r="BT23" s="418"/>
      <c r="BU23" s="419"/>
      <c r="BV23" s="417">
        <v>20252219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8770</v>
      </c>
      <c r="R24" s="469"/>
      <c r="S24" s="469"/>
      <c r="T24" s="469"/>
      <c r="U24" s="469"/>
      <c r="V24" s="508"/>
      <c r="W24" s="563"/>
      <c r="X24" s="551"/>
      <c r="Y24" s="552"/>
      <c r="Z24" s="467" t="s">
        <v>155</v>
      </c>
      <c r="AA24" s="447"/>
      <c r="AB24" s="447"/>
      <c r="AC24" s="447"/>
      <c r="AD24" s="447"/>
      <c r="AE24" s="447"/>
      <c r="AF24" s="447"/>
      <c r="AG24" s="448"/>
      <c r="AH24" s="468">
        <v>316</v>
      </c>
      <c r="AI24" s="469"/>
      <c r="AJ24" s="469"/>
      <c r="AK24" s="469"/>
      <c r="AL24" s="508"/>
      <c r="AM24" s="468">
        <v>1020364</v>
      </c>
      <c r="AN24" s="469"/>
      <c r="AO24" s="469"/>
      <c r="AP24" s="469"/>
      <c r="AQ24" s="469"/>
      <c r="AR24" s="508"/>
      <c r="AS24" s="468">
        <v>3229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18268491</v>
      </c>
      <c r="BO24" s="418"/>
      <c r="BP24" s="418"/>
      <c r="BQ24" s="418"/>
      <c r="BR24" s="418"/>
      <c r="BS24" s="418"/>
      <c r="BT24" s="418"/>
      <c r="BU24" s="419"/>
      <c r="BV24" s="417">
        <v>17515751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7090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11436</v>
      </c>
      <c r="BO25" s="381"/>
      <c r="BP25" s="381"/>
      <c r="BQ25" s="381"/>
      <c r="BR25" s="381"/>
      <c r="BS25" s="381"/>
      <c r="BT25" s="381"/>
      <c r="BU25" s="382"/>
      <c r="BV25" s="380">
        <v>13604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6260</v>
      </c>
      <c r="R26" s="469"/>
      <c r="S26" s="469"/>
      <c r="T26" s="469"/>
      <c r="U26" s="469"/>
      <c r="V26" s="508"/>
      <c r="W26" s="563"/>
      <c r="X26" s="551"/>
      <c r="Y26" s="552"/>
      <c r="Z26" s="467" t="s">
        <v>161</v>
      </c>
      <c r="AA26" s="573"/>
      <c r="AB26" s="573"/>
      <c r="AC26" s="573"/>
      <c r="AD26" s="573"/>
      <c r="AE26" s="573"/>
      <c r="AF26" s="573"/>
      <c r="AG26" s="574"/>
      <c r="AH26" s="468">
        <v>16</v>
      </c>
      <c r="AI26" s="469"/>
      <c r="AJ26" s="469"/>
      <c r="AK26" s="469"/>
      <c r="AL26" s="508"/>
      <c r="AM26" s="468">
        <v>59216</v>
      </c>
      <c r="AN26" s="469"/>
      <c r="AO26" s="469"/>
      <c r="AP26" s="469"/>
      <c r="AQ26" s="469"/>
      <c r="AR26" s="508"/>
      <c r="AS26" s="468">
        <v>3701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4540</v>
      </c>
      <c r="R27" s="469"/>
      <c r="S27" s="469"/>
      <c r="T27" s="469"/>
      <c r="U27" s="469"/>
      <c r="V27" s="508"/>
      <c r="W27" s="563"/>
      <c r="X27" s="551"/>
      <c r="Y27" s="552"/>
      <c r="Z27" s="467" t="s">
        <v>164</v>
      </c>
      <c r="AA27" s="447"/>
      <c r="AB27" s="447"/>
      <c r="AC27" s="447"/>
      <c r="AD27" s="447"/>
      <c r="AE27" s="447"/>
      <c r="AF27" s="447"/>
      <c r="AG27" s="448"/>
      <c r="AH27" s="468">
        <v>8</v>
      </c>
      <c r="AI27" s="469"/>
      <c r="AJ27" s="469"/>
      <c r="AK27" s="469"/>
      <c r="AL27" s="508"/>
      <c r="AM27" s="468">
        <v>32968</v>
      </c>
      <c r="AN27" s="469"/>
      <c r="AO27" s="469"/>
      <c r="AP27" s="469"/>
      <c r="AQ27" s="469"/>
      <c r="AR27" s="508"/>
      <c r="AS27" s="468">
        <v>4121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502844</v>
      </c>
      <c r="BO27" s="587"/>
      <c r="BP27" s="587"/>
      <c r="BQ27" s="587"/>
      <c r="BR27" s="587"/>
      <c r="BS27" s="587"/>
      <c r="BT27" s="587"/>
      <c r="BU27" s="588"/>
      <c r="BV27" s="586">
        <v>502597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3800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622197</v>
      </c>
      <c r="BO28" s="381"/>
      <c r="BP28" s="381"/>
      <c r="BQ28" s="381"/>
      <c r="BR28" s="381"/>
      <c r="BS28" s="381"/>
      <c r="BT28" s="381"/>
      <c r="BU28" s="382"/>
      <c r="BV28" s="380">
        <v>621941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17</v>
      </c>
      <c r="M29" s="469"/>
      <c r="N29" s="469"/>
      <c r="O29" s="469"/>
      <c r="P29" s="508"/>
      <c r="Q29" s="468">
        <v>3590</v>
      </c>
      <c r="R29" s="469"/>
      <c r="S29" s="469"/>
      <c r="T29" s="469"/>
      <c r="U29" s="469"/>
      <c r="V29" s="508"/>
      <c r="W29" s="564"/>
      <c r="X29" s="565"/>
      <c r="Y29" s="566"/>
      <c r="Z29" s="467" t="s">
        <v>171</v>
      </c>
      <c r="AA29" s="447"/>
      <c r="AB29" s="447"/>
      <c r="AC29" s="447"/>
      <c r="AD29" s="447"/>
      <c r="AE29" s="447"/>
      <c r="AF29" s="447"/>
      <c r="AG29" s="448"/>
      <c r="AH29" s="468">
        <v>324</v>
      </c>
      <c r="AI29" s="469"/>
      <c r="AJ29" s="469"/>
      <c r="AK29" s="469"/>
      <c r="AL29" s="508"/>
      <c r="AM29" s="468">
        <v>1053332</v>
      </c>
      <c r="AN29" s="469"/>
      <c r="AO29" s="469"/>
      <c r="AP29" s="469"/>
      <c r="AQ29" s="469"/>
      <c r="AR29" s="508"/>
      <c r="AS29" s="468">
        <v>3251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881997</v>
      </c>
      <c r="BO29" s="418"/>
      <c r="BP29" s="418"/>
      <c r="BQ29" s="418"/>
      <c r="BR29" s="418"/>
      <c r="BS29" s="418"/>
      <c r="BT29" s="418"/>
      <c r="BU29" s="419"/>
      <c r="BV29" s="417">
        <v>880588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5130022</v>
      </c>
      <c r="BO30" s="587"/>
      <c r="BP30" s="587"/>
      <c r="BQ30" s="587"/>
      <c r="BR30" s="587"/>
      <c r="BS30" s="587"/>
      <c r="BT30" s="587"/>
      <c r="BU30" s="588"/>
      <c r="BV30" s="586">
        <v>5336755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島原市国民健康保険事業特別会計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島原市水道事業会計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島原市温泉給湯事業特別会計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長崎県市町村総合事務組合（一般会計）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島原市土地開発公社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島原市後期高齢者医療特別会計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長崎県市町村総合事務組合（市町村会館管理事業特別会計）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島原市教育文化振興事業団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長崎県市町村総合事務組合（市町村会館馬町別館管理事業特別会計）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島原観光ビューロー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長崎県市町村総合事務組合（公平委員会特別会計）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長崎県市町村総合事務組合（交通災害共済事業特別会計）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長崎県後期高齢者広域連合（一般会計）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長崎県後期高齢者広域連合（後期高齢者医療事業会計）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県央県南広域環境組合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島原地域広域市町村圏組合（一般会計）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島原地域広域市町村圏組合（介護保険事業特別会計）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80" zoomScaleNormal="80" zoomScaleSheetLayoutView="100" workbookViewId="0">
      <selection activeCell="J37" sqref="J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2.7</v>
      </c>
      <c r="G34" s="33">
        <v>2.6</v>
      </c>
      <c r="H34" s="33">
        <v>4.09</v>
      </c>
      <c r="I34" s="33">
        <v>5.26</v>
      </c>
      <c r="J34" s="34">
        <v>6.43</v>
      </c>
      <c r="K34" s="22"/>
      <c r="L34" s="22"/>
      <c r="M34" s="22"/>
      <c r="N34" s="22"/>
      <c r="O34" s="22"/>
      <c r="P34" s="22"/>
    </row>
    <row r="35" spans="1:16" ht="39" customHeight="1">
      <c r="A35" s="22"/>
      <c r="B35" s="35"/>
      <c r="C35" s="1178" t="s">
        <v>531</v>
      </c>
      <c r="D35" s="1179"/>
      <c r="E35" s="1180"/>
      <c r="F35" s="36">
        <v>2.2400000000000002</v>
      </c>
      <c r="G35" s="37">
        <v>1.93</v>
      </c>
      <c r="H35" s="37">
        <v>2.91</v>
      </c>
      <c r="I35" s="37">
        <v>1.92</v>
      </c>
      <c r="J35" s="38">
        <v>2.54</v>
      </c>
      <c r="K35" s="22"/>
      <c r="L35" s="22"/>
      <c r="M35" s="22"/>
      <c r="N35" s="22"/>
      <c r="O35" s="22"/>
      <c r="P35" s="22"/>
    </row>
    <row r="36" spans="1:16" ht="39" customHeight="1">
      <c r="A36" s="22"/>
      <c r="B36" s="35"/>
      <c r="C36" s="1178" t="s">
        <v>532</v>
      </c>
      <c r="D36" s="1179"/>
      <c r="E36" s="1180"/>
      <c r="F36" s="36">
        <v>1.2</v>
      </c>
      <c r="G36" s="37">
        <v>0.8</v>
      </c>
      <c r="H36" s="37">
        <v>0.81</v>
      </c>
      <c r="I36" s="37">
        <v>0.56999999999999995</v>
      </c>
      <c r="J36" s="38">
        <v>0.34</v>
      </c>
      <c r="K36" s="22"/>
      <c r="L36" s="22"/>
      <c r="M36" s="22"/>
      <c r="N36" s="22"/>
      <c r="O36" s="22"/>
      <c r="P36" s="22"/>
    </row>
    <row r="37" spans="1:16" ht="39" customHeight="1">
      <c r="A37" s="22"/>
      <c r="B37" s="35"/>
      <c r="C37" s="1178" t="s">
        <v>533</v>
      </c>
      <c r="D37" s="1179"/>
      <c r="E37" s="1180"/>
      <c r="F37" s="36">
        <v>0.09</v>
      </c>
      <c r="G37" s="37">
        <v>0.08</v>
      </c>
      <c r="H37" s="37">
        <v>0.09</v>
      </c>
      <c r="I37" s="37">
        <v>0.08</v>
      </c>
      <c r="J37" s="38">
        <v>0.19</v>
      </c>
      <c r="K37" s="22"/>
      <c r="L37" s="22"/>
      <c r="M37" s="22"/>
      <c r="N37" s="22"/>
      <c r="O37" s="22"/>
      <c r="P37" s="22"/>
    </row>
    <row r="38" spans="1:16" ht="39" customHeight="1">
      <c r="A38" s="22"/>
      <c r="B38" s="35"/>
      <c r="C38" s="1178" t="s">
        <v>534</v>
      </c>
      <c r="D38" s="1179"/>
      <c r="E38" s="1180"/>
      <c r="F38" s="36">
        <v>0.02</v>
      </c>
      <c r="G38" s="37">
        <v>0.02</v>
      </c>
      <c r="H38" s="37">
        <v>0.06</v>
      </c>
      <c r="I38" s="37">
        <v>0.04</v>
      </c>
      <c r="J38" s="38">
        <v>0.18</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536</v>
      </c>
      <c r="D43" s="1182"/>
      <c r="E43" s="1183"/>
      <c r="F43" s="41">
        <v>0.69</v>
      </c>
      <c r="G43" s="42">
        <v>0.88</v>
      </c>
      <c r="H43" s="42">
        <v>0.57999999999999996</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7"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2390</v>
      </c>
      <c r="L45" s="60">
        <v>2379</v>
      </c>
      <c r="M45" s="60">
        <v>2364</v>
      </c>
      <c r="N45" s="60">
        <v>2124</v>
      </c>
      <c r="O45" s="61">
        <v>2146</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23</v>
      </c>
      <c r="L48" s="64">
        <v>23</v>
      </c>
      <c r="M48" s="64">
        <v>25</v>
      </c>
      <c r="N48" s="64">
        <v>30</v>
      </c>
      <c r="O48" s="65">
        <v>34</v>
      </c>
      <c r="P48" s="48"/>
      <c r="Q48" s="48"/>
      <c r="R48" s="48"/>
      <c r="S48" s="48"/>
      <c r="T48" s="48"/>
      <c r="U48" s="48"/>
    </row>
    <row r="49" spans="1:21" ht="30.75" customHeight="1">
      <c r="A49" s="48"/>
      <c r="B49" s="1196"/>
      <c r="C49" s="1197"/>
      <c r="D49" s="62"/>
      <c r="E49" s="1188" t="s">
        <v>16</v>
      </c>
      <c r="F49" s="1188"/>
      <c r="G49" s="1188"/>
      <c r="H49" s="1188"/>
      <c r="I49" s="1188"/>
      <c r="J49" s="1189"/>
      <c r="K49" s="63">
        <v>349</v>
      </c>
      <c r="L49" s="64">
        <v>352</v>
      </c>
      <c r="M49" s="64">
        <v>346</v>
      </c>
      <c r="N49" s="64">
        <v>352</v>
      </c>
      <c r="O49" s="65">
        <v>271</v>
      </c>
      <c r="P49" s="48"/>
      <c r="Q49" s="48"/>
      <c r="R49" s="48"/>
      <c r="S49" s="48"/>
      <c r="T49" s="48"/>
      <c r="U49" s="48"/>
    </row>
    <row r="50" spans="1:21" ht="30.75" customHeight="1">
      <c r="A50" s="48"/>
      <c r="B50" s="1196"/>
      <c r="C50" s="1197"/>
      <c r="D50" s="62"/>
      <c r="E50" s="1188" t="s">
        <v>17</v>
      </c>
      <c r="F50" s="1188"/>
      <c r="G50" s="1188"/>
      <c r="H50" s="1188"/>
      <c r="I50" s="1188"/>
      <c r="J50" s="1189"/>
      <c r="K50" s="63">
        <v>3</v>
      </c>
      <c r="L50" s="64">
        <v>2</v>
      </c>
      <c r="M50" s="64">
        <v>1</v>
      </c>
      <c r="N50" s="64">
        <v>5</v>
      </c>
      <c r="O50" s="65">
        <v>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2135</v>
      </c>
      <c r="L52" s="64">
        <v>2186</v>
      </c>
      <c r="M52" s="64">
        <v>2267</v>
      </c>
      <c r="N52" s="64">
        <v>2134</v>
      </c>
      <c r="O52" s="65">
        <v>1991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630</v>
      </c>
      <c r="L53" s="69">
        <v>570</v>
      </c>
      <c r="M53" s="69">
        <v>469</v>
      </c>
      <c r="N53" s="69">
        <v>377</v>
      </c>
      <c r="O53" s="70">
        <v>464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5"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19354</v>
      </c>
      <c r="J41" s="83">
        <v>18556</v>
      </c>
      <c r="K41" s="83">
        <v>19652</v>
      </c>
      <c r="L41" s="83">
        <v>20252</v>
      </c>
      <c r="M41" s="84">
        <v>21036</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909</v>
      </c>
      <c r="J43" s="87">
        <v>1212</v>
      </c>
      <c r="K43" s="87">
        <v>277</v>
      </c>
      <c r="L43" s="87">
        <v>426</v>
      </c>
      <c r="M43" s="88">
        <v>585</v>
      </c>
    </row>
    <row r="44" spans="2:13" ht="27.75" customHeight="1">
      <c r="B44" s="1204"/>
      <c r="C44" s="1205"/>
      <c r="D44" s="85"/>
      <c r="E44" s="1210" t="s">
        <v>28</v>
      </c>
      <c r="F44" s="1210"/>
      <c r="G44" s="1210"/>
      <c r="H44" s="1211"/>
      <c r="I44" s="86">
        <v>1749</v>
      </c>
      <c r="J44" s="87">
        <v>1512</v>
      </c>
      <c r="K44" s="87">
        <v>1249</v>
      </c>
      <c r="L44" s="87">
        <v>948</v>
      </c>
      <c r="M44" s="88">
        <v>199</v>
      </c>
    </row>
    <row r="45" spans="2:13" ht="27.75" customHeight="1">
      <c r="B45" s="1204"/>
      <c r="C45" s="1205"/>
      <c r="D45" s="85"/>
      <c r="E45" s="1210" t="s">
        <v>29</v>
      </c>
      <c r="F45" s="1210"/>
      <c r="G45" s="1210"/>
      <c r="H45" s="1211"/>
      <c r="I45" s="86">
        <v>4001</v>
      </c>
      <c r="J45" s="87">
        <v>3871</v>
      </c>
      <c r="K45" s="87">
        <v>3496</v>
      </c>
      <c r="L45" s="87">
        <v>3056</v>
      </c>
      <c r="M45" s="88">
        <v>2756</v>
      </c>
    </row>
    <row r="46" spans="2:13" ht="27.75" customHeight="1">
      <c r="B46" s="1204"/>
      <c r="C46" s="1205"/>
      <c r="D46" s="89"/>
      <c r="E46" s="1210" t="s">
        <v>30</v>
      </c>
      <c r="F46" s="1210"/>
      <c r="G46" s="1210"/>
      <c r="H46" s="1211"/>
      <c r="I46" s="86" t="s">
        <v>483</v>
      </c>
      <c r="J46" s="87" t="s">
        <v>483</v>
      </c>
      <c r="K46" s="87" t="s">
        <v>483</v>
      </c>
      <c r="L46" s="87" t="s">
        <v>483</v>
      </c>
      <c r="M46" s="88" t="s">
        <v>483</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6413</v>
      </c>
      <c r="J50" s="87">
        <v>6715</v>
      </c>
      <c r="K50" s="87">
        <v>6001</v>
      </c>
      <c r="L50" s="87">
        <v>6309</v>
      </c>
      <c r="M50" s="88">
        <v>6297</v>
      </c>
    </row>
    <row r="51" spans="2:13" ht="27.75" customHeight="1">
      <c r="B51" s="1204"/>
      <c r="C51" s="1205"/>
      <c r="D51" s="85"/>
      <c r="E51" s="1210" t="s">
        <v>36</v>
      </c>
      <c r="F51" s="1210"/>
      <c r="G51" s="1210"/>
      <c r="H51" s="1211"/>
      <c r="I51" s="86">
        <v>3454</v>
      </c>
      <c r="J51" s="87">
        <v>3444</v>
      </c>
      <c r="K51" s="87">
        <v>3443</v>
      </c>
      <c r="L51" s="87">
        <v>3303</v>
      </c>
      <c r="M51" s="88">
        <v>3054</v>
      </c>
    </row>
    <row r="52" spans="2:13" ht="27.75" customHeight="1">
      <c r="B52" s="1206"/>
      <c r="C52" s="1207"/>
      <c r="D52" s="85"/>
      <c r="E52" s="1210" t="s">
        <v>37</v>
      </c>
      <c r="F52" s="1210"/>
      <c r="G52" s="1210"/>
      <c r="H52" s="1211"/>
      <c r="I52" s="86">
        <v>15337</v>
      </c>
      <c r="J52" s="87">
        <v>14968</v>
      </c>
      <c r="K52" s="87">
        <v>15811</v>
      </c>
      <c r="L52" s="87">
        <v>16256</v>
      </c>
      <c r="M52" s="88">
        <v>16884</v>
      </c>
    </row>
    <row r="53" spans="2:13" ht="27.75" customHeight="1" thickBot="1">
      <c r="B53" s="1217" t="s">
        <v>38</v>
      </c>
      <c r="C53" s="1218"/>
      <c r="D53" s="92"/>
      <c r="E53" s="1219" t="s">
        <v>39</v>
      </c>
      <c r="F53" s="1219"/>
      <c r="G53" s="1219"/>
      <c r="H53" s="1220"/>
      <c r="I53" s="93">
        <v>808</v>
      </c>
      <c r="J53" s="94">
        <v>25</v>
      </c>
      <c r="K53" s="94">
        <v>-580</v>
      </c>
      <c r="L53" s="94">
        <v>-1184</v>
      </c>
      <c r="M53" s="95">
        <v>-1659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37" zoomScaleNormal="100" zoomScaleSheetLayoutView="55" workbookViewId="0">
      <selection activeCell="H49" sqref="H4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21" t="s">
        <v>567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559</v>
      </c>
      <c r="H51" s="1234"/>
      <c r="I51" s="1239" t="s">
        <v>560</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566</v>
      </c>
      <c r="J53" s="1243"/>
      <c r="K53" s="1250"/>
      <c r="L53" s="1250"/>
      <c r="M53" s="1250"/>
      <c r="N53" s="1252">
        <v>60.3</v>
      </c>
      <c r="O53" s="1252">
        <v>59.4</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561</v>
      </c>
      <c r="H55" s="1245"/>
      <c r="I55" s="1243" t="s">
        <v>560</v>
      </c>
      <c r="J55" s="1243"/>
      <c r="K55" s="1241"/>
      <c r="L55" s="1241"/>
      <c r="M55" s="1241"/>
      <c r="N55" s="1242">
        <v>58.5</v>
      </c>
      <c r="O55" s="1242">
        <v>54.6</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566</v>
      </c>
      <c r="J57" s="1253"/>
      <c r="K57" s="1250"/>
      <c r="L57" s="1250"/>
      <c r="M57" s="1250"/>
      <c r="N57" s="1252">
        <v>52.9</v>
      </c>
      <c r="O57" s="1252">
        <v>55.1</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21" t="s">
        <v>565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559</v>
      </c>
      <c r="H73" s="1234"/>
      <c r="I73" s="1239" t="s">
        <v>560</v>
      </c>
      <c r="J73" s="1239"/>
      <c r="K73" s="1254">
        <v>7.9</v>
      </c>
      <c r="L73" s="1254">
        <v>0.2</v>
      </c>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564</v>
      </c>
      <c r="J75" s="1243"/>
      <c r="K75" s="1252">
        <v>7</v>
      </c>
      <c r="L75" s="1252">
        <v>6.2</v>
      </c>
      <c r="M75" s="1252">
        <v>5.4</v>
      </c>
      <c r="N75" s="1252">
        <v>4.5999999999999996</v>
      </c>
      <c r="O75" s="1252">
        <v>4.3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561</v>
      </c>
      <c r="H77" s="1245"/>
      <c r="I77" s="1243" t="s">
        <v>560</v>
      </c>
      <c r="J77" s="1243"/>
      <c r="K77" s="1254">
        <v>76.2</v>
      </c>
      <c r="L77" s="1254">
        <v>65.3</v>
      </c>
      <c r="M77" s="1242">
        <v>60.8</v>
      </c>
      <c r="N77" s="1242">
        <v>58.5</v>
      </c>
      <c r="O77" s="1242">
        <v>54.6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564</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0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I113" sqref="I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70920</v>
      </c>
      <c r="E3" s="118"/>
      <c r="F3" s="119">
        <v>75709</v>
      </c>
      <c r="G3" s="120"/>
      <c r="H3" s="121"/>
    </row>
    <row r="4" spans="1:8">
      <c r="A4" s="122"/>
      <c r="B4" s="123"/>
      <c r="C4" s="124"/>
      <c r="D4" s="125">
        <v>15482</v>
      </c>
      <c r="E4" s="126"/>
      <c r="F4" s="127">
        <v>35212</v>
      </c>
      <c r="G4" s="128"/>
      <c r="H4" s="129"/>
    </row>
    <row r="5" spans="1:8">
      <c r="A5" s="110" t="s">
        <v>517</v>
      </c>
      <c r="B5" s="115"/>
      <c r="C5" s="116"/>
      <c r="D5" s="117">
        <v>49813</v>
      </c>
      <c r="E5" s="118"/>
      <c r="F5" s="119">
        <v>90961</v>
      </c>
      <c r="G5" s="120"/>
      <c r="H5" s="121"/>
    </row>
    <row r="6" spans="1:8">
      <c r="A6" s="122"/>
      <c r="B6" s="123"/>
      <c r="C6" s="124"/>
      <c r="D6" s="125">
        <v>19834</v>
      </c>
      <c r="E6" s="126"/>
      <c r="F6" s="127">
        <v>37720</v>
      </c>
      <c r="G6" s="128"/>
      <c r="H6" s="129"/>
    </row>
    <row r="7" spans="1:8">
      <c r="A7" s="110" t="s">
        <v>518</v>
      </c>
      <c r="B7" s="115"/>
      <c r="C7" s="116"/>
      <c r="D7" s="117">
        <v>90366</v>
      </c>
      <c r="E7" s="118"/>
      <c r="F7" s="119">
        <v>106614</v>
      </c>
      <c r="G7" s="120"/>
      <c r="H7" s="121"/>
    </row>
    <row r="8" spans="1:8">
      <c r="A8" s="122"/>
      <c r="B8" s="123"/>
      <c r="C8" s="124"/>
      <c r="D8" s="125">
        <v>48174</v>
      </c>
      <c r="E8" s="126"/>
      <c r="F8" s="127">
        <v>45545</v>
      </c>
      <c r="G8" s="128"/>
      <c r="H8" s="129"/>
    </row>
    <row r="9" spans="1:8">
      <c r="A9" s="110" t="s">
        <v>519</v>
      </c>
      <c r="B9" s="115"/>
      <c r="C9" s="116"/>
      <c r="D9" s="117">
        <v>64994</v>
      </c>
      <c r="E9" s="118"/>
      <c r="F9" s="119">
        <v>85459</v>
      </c>
      <c r="G9" s="120"/>
      <c r="H9" s="121"/>
    </row>
    <row r="10" spans="1:8">
      <c r="A10" s="122"/>
      <c r="B10" s="123"/>
      <c r="C10" s="124"/>
      <c r="D10" s="125">
        <v>15998</v>
      </c>
      <c r="E10" s="126"/>
      <c r="F10" s="127">
        <v>44378</v>
      </c>
      <c r="G10" s="128"/>
      <c r="H10" s="129"/>
    </row>
    <row r="11" spans="1:8">
      <c r="A11" s="110" t="s">
        <v>520</v>
      </c>
      <c r="B11" s="115"/>
      <c r="C11" s="116"/>
      <c r="D11" s="117">
        <v>65126</v>
      </c>
      <c r="E11" s="118"/>
      <c r="F11" s="119">
        <v>83280</v>
      </c>
      <c r="G11" s="120"/>
      <c r="H11" s="121"/>
    </row>
    <row r="12" spans="1:8">
      <c r="A12" s="122"/>
      <c r="B12" s="123"/>
      <c r="C12" s="130"/>
      <c r="D12" s="125">
        <v>11983</v>
      </c>
      <c r="E12" s="126"/>
      <c r="F12" s="127">
        <v>43123</v>
      </c>
      <c r="G12" s="128"/>
      <c r="H12" s="129"/>
    </row>
    <row r="13" spans="1:8">
      <c r="A13" s="110"/>
      <c r="B13" s="115"/>
      <c r="C13" s="131"/>
      <c r="D13" s="132">
        <v>68244</v>
      </c>
      <c r="E13" s="133"/>
      <c r="F13" s="134">
        <v>88405</v>
      </c>
      <c r="G13" s="135"/>
      <c r="H13" s="121"/>
    </row>
    <row r="14" spans="1:8">
      <c r="A14" s="122"/>
      <c r="B14" s="123"/>
      <c r="C14" s="124"/>
      <c r="D14" s="125">
        <v>22294</v>
      </c>
      <c r="E14" s="126"/>
      <c r="F14" s="127">
        <v>41196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2.25</v>
      </c>
      <c r="C19" s="136">
        <f>ROUND(VALUE(SUBSTITUTE(実質収支比率等に係る経年分析!G$48,"▲","-")),2)</f>
        <v>1.94</v>
      </c>
      <c r="D19" s="136">
        <f>ROUND(VALUE(SUBSTITUTE(実質収支比率等に係る経年分析!H$48,"▲","-")),2)</f>
        <v>2.92</v>
      </c>
      <c r="E19" s="136">
        <f>ROUND(VALUE(SUBSTITUTE(実質収支比率等に係る経年分析!I$48,"▲","-")),2)</f>
        <v>1.92</v>
      </c>
      <c r="F19" s="136">
        <f>ROUND(VALUE(SUBSTITUTE(実質収支比率等に係る経年分析!J$48,"▲","-")),2)</f>
        <v>2.54</v>
      </c>
    </row>
    <row r="20" spans="1:11">
      <c r="A20" s="136" t="s">
        <v>44</v>
      </c>
      <c r="B20" s="136">
        <f>ROUND(VALUE(SUBSTITUTE(実質収支比率等に係る経年分析!F$47,"▲","-")),2)</f>
        <v>5.26</v>
      </c>
      <c r="C20" s="136">
        <f>ROUND(VALUE(SUBSTITUTE(実質収支比率等に係る経年分析!G$47,"▲","-")),2)</f>
        <v>5.23</v>
      </c>
      <c r="D20" s="136">
        <f>ROUND(VALUE(SUBSTITUTE(実質収支比率等に係る経年分析!H$47,"▲","-")),2)</f>
        <v>5.24</v>
      </c>
      <c r="E20" s="136">
        <f>ROUND(VALUE(SUBSTITUTE(実質収支比率等に係る経年分析!I$47,"▲","-")),2)</f>
        <v>5.2</v>
      </c>
      <c r="F20" s="136">
        <f>ROUND(VALUE(SUBSTITUTE(実質収支比率等に係る経年分析!J$47,"▲","-")),2)</f>
        <v>5.3</v>
      </c>
    </row>
    <row r="21" spans="1:11">
      <c r="A21" s="136" t="s">
        <v>45</v>
      </c>
      <c r="B21" s="136">
        <f>IF(ISNUMBER(VALUE(SUBSTITUTE(実質収支比率等に係る経年分析!F$49,"▲","-"))),ROUND(VALUE(SUBSTITUTE(実質収支比率等に係る経年分析!F$49,"▲","-")),2),NA())</f>
        <v>0.41</v>
      </c>
      <c r="C21" s="136">
        <f>IF(ISNUMBER(VALUE(SUBSTITUTE(実質収支比率等に係る経年分析!G$49,"▲","-"))),ROUND(VALUE(SUBSTITUTE(実質収支比率等に係る経年分析!G$49,"▲","-")),2),NA())</f>
        <v>-0.28999999999999998</v>
      </c>
      <c r="D21" s="136">
        <f>IF(ISNUMBER(VALUE(SUBSTITUTE(実質収支比率等に係る経年分析!H$49,"▲","-"))),ROUND(VALUE(SUBSTITUTE(実質収支比率等に係る経年分析!H$49,"▲","-")),2),NA())</f>
        <v>0.98</v>
      </c>
      <c r="E21" s="136">
        <f>IF(ISNUMBER(VALUE(SUBSTITUTE(実質収支比率等に係る経年分析!I$49,"▲","-"))),ROUND(VALUE(SUBSTITUTE(実質収支比率等に係る経年分析!I$49,"▲","-")),2),NA())</f>
        <v>-0.97</v>
      </c>
      <c r="F21" s="136">
        <f>IF(ISNUMBER(VALUE(SUBSTITUTE(実質収支比率等に係る経年分析!J$49,"▲","-"))),ROUND(VALUE(SUBSTITUTE(実質収支比率等に係る経年分析!J$49,"▲","-")),2),NA())</f>
        <v>0.59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0.57999999999999996</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島原市温泉給湯事業特別会計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島原市後期高齢者医療特別会計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c r="A34" s="137" t="str">
        <f>IF(連結実質赤字比率に係る赤字・黒字の構成分析!C$36="",NA(),連結実質赤字比率に係る赤字・黒字の構成分析!C$36)</f>
        <v>島原市国民健康保険事業特別会計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0.56999999999999995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2.2400000000000002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2.54</v>
      </c>
    </row>
    <row r="36" spans="1:16">
      <c r="A36" s="137" t="str">
        <f>IF(連結実質赤字比率に係る赤字・黒字の構成分析!C$34="",NA(),連結実質赤字比率に係る赤字・黒字の構成分析!C$34)</f>
        <v>島原市水道事業会計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6.43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2135</v>
      </c>
      <c r="E42" s="138"/>
      <c r="F42" s="138"/>
      <c r="G42" s="138">
        <f>'実質公債費比率（分子）の構造'!L$52</f>
        <v>2186</v>
      </c>
      <c r="H42" s="138"/>
      <c r="I42" s="138"/>
      <c r="J42" s="138">
        <f>'実質公債費比率（分子）の構造'!M$52</f>
        <v>2267</v>
      </c>
      <c r="K42" s="138"/>
      <c r="L42" s="138"/>
      <c r="M42" s="138">
        <f>'実質公債費比率（分子）の構造'!N$52</f>
        <v>2134</v>
      </c>
      <c r="N42" s="138"/>
      <c r="O42" s="138"/>
      <c r="P42" s="138">
        <f>'実質公債費比率（分子）の構造'!O$52</f>
        <v>1991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3</v>
      </c>
      <c r="C44" s="138"/>
      <c r="D44" s="138"/>
      <c r="E44" s="138">
        <f>'実質公債費比率（分子）の構造'!L$50</f>
        <v>2</v>
      </c>
      <c r="F44" s="138"/>
      <c r="G44" s="138"/>
      <c r="H44" s="138">
        <f>'実質公債費比率（分子）の構造'!M$50</f>
        <v>1</v>
      </c>
      <c r="I44" s="138"/>
      <c r="J44" s="138"/>
      <c r="K44" s="138">
        <f>'実質公債費比率（分子）の構造'!N$50</f>
        <v>5</v>
      </c>
      <c r="L44" s="138"/>
      <c r="M44" s="138"/>
      <c r="N44" s="138">
        <f>'実質公債費比率（分子）の構造'!O$50</f>
        <v>4</v>
      </c>
      <c r="O44" s="138"/>
      <c r="P44" s="138"/>
    </row>
    <row r="45" spans="1:16">
      <c r="A45" s="138" t="s">
        <v>55</v>
      </c>
      <c r="B45" s="138">
        <f>'実質公債費比率（分子）の構造'!K$49</f>
        <v>349</v>
      </c>
      <c r="C45" s="138"/>
      <c r="D45" s="138"/>
      <c r="E45" s="138">
        <f>'実質公債費比率（分子）の構造'!L$49</f>
        <v>352</v>
      </c>
      <c r="F45" s="138"/>
      <c r="G45" s="138"/>
      <c r="H45" s="138">
        <f>'実質公債費比率（分子）の構造'!M$49</f>
        <v>346</v>
      </c>
      <c r="I45" s="138"/>
      <c r="J45" s="138"/>
      <c r="K45" s="138">
        <f>'実質公債費比率（分子）の構造'!N$49</f>
        <v>352</v>
      </c>
      <c r="L45" s="138"/>
      <c r="M45" s="138"/>
      <c r="N45" s="138">
        <f>'実質公債費比率（分子）の構造'!O$49</f>
        <v>271</v>
      </c>
      <c r="O45" s="138"/>
      <c r="P45" s="138"/>
    </row>
    <row r="46" spans="1:16">
      <c r="A46" s="138" t="s">
        <v>56</v>
      </c>
      <c r="B46" s="138">
        <f>'実質公債費比率（分子）の構造'!K$48</f>
        <v>23</v>
      </c>
      <c r="C46" s="138"/>
      <c r="D46" s="138"/>
      <c r="E46" s="138">
        <f>'実質公債費比率（分子）の構造'!L$48</f>
        <v>23</v>
      </c>
      <c r="F46" s="138"/>
      <c r="G46" s="138"/>
      <c r="H46" s="138">
        <f>'実質公債費比率（分子）の構造'!M$48</f>
        <v>25</v>
      </c>
      <c r="I46" s="138"/>
      <c r="J46" s="138"/>
      <c r="K46" s="138">
        <f>'実質公債費比率（分子）の構造'!N$48</f>
        <v>30</v>
      </c>
      <c r="L46" s="138"/>
      <c r="M46" s="138"/>
      <c r="N46" s="138">
        <f>'実質公債費比率（分子）の構造'!O$48</f>
        <v>34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2390</v>
      </c>
      <c r="C49" s="138"/>
      <c r="D49" s="138"/>
      <c r="E49" s="138">
        <f>'実質公債費比率（分子）の構造'!L$45</f>
        <v>2379</v>
      </c>
      <c r="F49" s="138"/>
      <c r="G49" s="138"/>
      <c r="H49" s="138">
        <f>'実質公債費比率（分子）の構造'!M$45</f>
        <v>2364</v>
      </c>
      <c r="I49" s="138"/>
      <c r="J49" s="138"/>
      <c r="K49" s="138">
        <f>'実質公債費比率（分子）の構造'!N$45</f>
        <v>2124</v>
      </c>
      <c r="L49" s="138"/>
      <c r="M49" s="138"/>
      <c r="N49" s="138">
        <f>'実質公債費比率（分子）の構造'!O$45</f>
        <v>2146</v>
      </c>
      <c r="O49" s="138"/>
      <c r="P49" s="138"/>
    </row>
    <row r="50" spans="1:16">
      <c r="A50" s="138" t="s">
        <v>60</v>
      </c>
      <c r="B50" s="138" t="e">
        <f>NA()</f>
        <v>#N/A</v>
      </c>
      <c r="C50" s="138">
        <f>IF(ISNUMBER('実質公債費比率（分子）の構造'!K$53),'実質公債費比率（分子）の構造'!K$53,NA())</f>
        <v>630</v>
      </c>
      <c r="D50" s="138" t="e">
        <f>NA()</f>
        <v>#N/A</v>
      </c>
      <c r="E50" s="138" t="e">
        <f>NA()</f>
        <v>#N/A</v>
      </c>
      <c r="F50" s="138">
        <f>IF(ISNUMBER('実質公債費比率（分子）の構造'!L$53),'実質公債費比率（分子）の構造'!L$53,NA())</f>
        <v>570</v>
      </c>
      <c r="G50" s="138" t="e">
        <f>NA()</f>
        <v>#N/A</v>
      </c>
      <c r="H50" s="138" t="e">
        <f>NA()</f>
        <v>#N/A</v>
      </c>
      <c r="I50" s="138">
        <f>IF(ISNUMBER('実質公債費比率（分子）の構造'!M$53),'実質公債費比率（分子）の構造'!M$53,NA())</f>
        <v>469</v>
      </c>
      <c r="J50" s="138" t="e">
        <f>NA()</f>
        <v>#N/A</v>
      </c>
      <c r="K50" s="138" t="e">
        <f>NA()</f>
        <v>#N/A</v>
      </c>
      <c r="L50" s="138">
        <f>IF(ISNUMBER('実質公債費比率（分子）の構造'!N$53),'実質公債費比率（分子）の構造'!N$53,NA())</f>
        <v>377</v>
      </c>
      <c r="M50" s="138" t="e">
        <f>NA()</f>
        <v>#N/A</v>
      </c>
      <c r="N50" s="138" t="e">
        <f>NA()</f>
        <v>#N/A</v>
      </c>
      <c r="O50" s="138">
        <f>IF(ISNUMBER('実質公債費比率（分子）の構造'!O$53),'実質公債費比率（分子）の構造'!O$53,NA())</f>
        <v>464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15337</v>
      </c>
      <c r="E56" s="137"/>
      <c r="F56" s="137"/>
      <c r="G56" s="137">
        <f>'将来負担比率（分子）の構造'!J$52</f>
        <v>14968</v>
      </c>
      <c r="H56" s="137"/>
      <c r="I56" s="137"/>
      <c r="J56" s="137">
        <f>'将来負担比率（分子）の構造'!K$52</f>
        <v>15811</v>
      </c>
      <c r="K56" s="137"/>
      <c r="L56" s="137"/>
      <c r="M56" s="137">
        <f>'将来負担比率（分子）の構造'!L$52</f>
        <v>16256</v>
      </c>
      <c r="N56" s="137"/>
      <c r="O56" s="137"/>
      <c r="P56" s="137">
        <f>'将来負担比率（分子）の構造'!M$52</f>
        <v>16884</v>
      </c>
    </row>
    <row r="57" spans="1:16">
      <c r="A57" s="137" t="s">
        <v>36</v>
      </c>
      <c r="B57" s="137"/>
      <c r="C57" s="137"/>
      <c r="D57" s="137">
        <f>'将来負担比率（分子）の構造'!I$51</f>
        <v>3454</v>
      </c>
      <c r="E57" s="137"/>
      <c r="F57" s="137"/>
      <c r="G57" s="137">
        <f>'将来負担比率（分子）の構造'!J$51</f>
        <v>3444</v>
      </c>
      <c r="H57" s="137"/>
      <c r="I57" s="137"/>
      <c r="J57" s="137">
        <f>'将来負担比率（分子）の構造'!K$51</f>
        <v>3443</v>
      </c>
      <c r="K57" s="137"/>
      <c r="L57" s="137"/>
      <c r="M57" s="137">
        <f>'将来負担比率（分子）の構造'!L$51</f>
        <v>3303</v>
      </c>
      <c r="N57" s="137"/>
      <c r="O57" s="137"/>
      <c r="P57" s="137">
        <f>'将来負担比率（分子）の構造'!M$51</f>
        <v>3054</v>
      </c>
    </row>
    <row r="58" spans="1:16">
      <c r="A58" s="137" t="s">
        <v>35</v>
      </c>
      <c r="B58" s="137"/>
      <c r="C58" s="137"/>
      <c r="D58" s="137">
        <f>'将来負担比率（分子）の構造'!I$50</f>
        <v>6413</v>
      </c>
      <c r="E58" s="137"/>
      <c r="F58" s="137"/>
      <c r="G58" s="137">
        <f>'将来負担比率（分子）の構造'!J$50</f>
        <v>6715</v>
      </c>
      <c r="H58" s="137"/>
      <c r="I58" s="137"/>
      <c r="J58" s="137">
        <f>'将来負担比率（分子）の構造'!K$50</f>
        <v>6001</v>
      </c>
      <c r="K58" s="137"/>
      <c r="L58" s="137"/>
      <c r="M58" s="137">
        <f>'将来負担比率（分子）の構造'!L$50</f>
        <v>6309</v>
      </c>
      <c r="N58" s="137"/>
      <c r="O58" s="137"/>
      <c r="P58" s="137">
        <f>'将来負担比率（分子）の構造'!M$50</f>
        <v>6297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4001</v>
      </c>
      <c r="C62" s="137"/>
      <c r="D62" s="137"/>
      <c r="E62" s="137">
        <f>'将来負担比率（分子）の構造'!J$45</f>
        <v>3871</v>
      </c>
      <c r="F62" s="137"/>
      <c r="G62" s="137"/>
      <c r="H62" s="137">
        <f>'将来負担比率（分子）の構造'!K$45</f>
        <v>3496</v>
      </c>
      <c r="I62" s="137"/>
      <c r="J62" s="137"/>
      <c r="K62" s="137">
        <f>'将来負担比率（分子）の構造'!L$45</f>
        <v>3056</v>
      </c>
      <c r="L62" s="137"/>
      <c r="M62" s="137"/>
      <c r="N62" s="137">
        <f>'将来負担比率（分子）の構造'!M$45</f>
        <v>2756</v>
      </c>
      <c r="O62" s="137"/>
      <c r="P62" s="137"/>
    </row>
    <row r="63" spans="1:16">
      <c r="A63" s="137" t="s">
        <v>28</v>
      </c>
      <c r="B63" s="137">
        <f>'将来負担比率（分子）の構造'!I$44</f>
        <v>1749</v>
      </c>
      <c r="C63" s="137"/>
      <c r="D63" s="137"/>
      <c r="E63" s="137">
        <f>'将来負担比率（分子）の構造'!J$44</f>
        <v>1512</v>
      </c>
      <c r="F63" s="137"/>
      <c r="G63" s="137"/>
      <c r="H63" s="137">
        <f>'将来負担比率（分子）の構造'!K$44</f>
        <v>1249</v>
      </c>
      <c r="I63" s="137"/>
      <c r="J63" s="137"/>
      <c r="K63" s="137">
        <f>'将来負担比率（分子）の構造'!L$44</f>
        <v>948</v>
      </c>
      <c r="L63" s="137"/>
      <c r="M63" s="137"/>
      <c r="N63" s="137">
        <f>'将来負担比率（分子）の構造'!M$44</f>
        <v>199</v>
      </c>
      <c r="O63" s="137"/>
      <c r="P63" s="137"/>
    </row>
    <row r="64" spans="1:16">
      <c r="A64" s="137" t="s">
        <v>27</v>
      </c>
      <c r="B64" s="137">
        <f>'将来負担比率（分子）の構造'!I$43</f>
        <v>909</v>
      </c>
      <c r="C64" s="137"/>
      <c r="D64" s="137"/>
      <c r="E64" s="137">
        <f>'将来負担比率（分子）の構造'!J$43</f>
        <v>1212</v>
      </c>
      <c r="F64" s="137"/>
      <c r="G64" s="137"/>
      <c r="H64" s="137">
        <f>'将来負担比率（分子）の構造'!K$43</f>
        <v>277</v>
      </c>
      <c r="I64" s="137"/>
      <c r="J64" s="137"/>
      <c r="K64" s="137">
        <f>'将来負担比率（分子）の構造'!L$43</f>
        <v>426</v>
      </c>
      <c r="L64" s="137"/>
      <c r="M64" s="137"/>
      <c r="N64" s="137">
        <f>'将来負担比率（分子）の構造'!M$43</f>
        <v>585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19354</v>
      </c>
      <c r="C66" s="137"/>
      <c r="D66" s="137"/>
      <c r="E66" s="137">
        <f>'将来負担比率（分子）の構造'!J$41</f>
        <v>18556</v>
      </c>
      <c r="F66" s="137"/>
      <c r="G66" s="137"/>
      <c r="H66" s="137">
        <f>'将来負担比率（分子）の構造'!K$41</f>
        <v>19652</v>
      </c>
      <c r="I66" s="137"/>
      <c r="J66" s="137"/>
      <c r="K66" s="137">
        <f>'将来負担比率（分子）の構造'!L$41</f>
        <v>20252</v>
      </c>
      <c r="L66" s="137"/>
      <c r="M66" s="137"/>
      <c r="N66" s="137">
        <f>'将来負担比率（分子）の構造'!M$41</f>
        <v>21036</v>
      </c>
      <c r="O66" s="137"/>
      <c r="P66" s="137"/>
    </row>
    <row r="67" spans="1:16">
      <c r="A67" s="137" t="s">
        <v>64</v>
      </c>
      <c r="B67" s="137" t="e">
        <f>NA()</f>
        <v>#N/A</v>
      </c>
      <c r="C67" s="137">
        <f>IF(ISNUMBER('将来負担比率（分子）の構造'!I$53), IF('将来負担比率（分子）の構造'!I$53 &lt; 0, 0, '将来負担比率（分子）の構造'!I$53), NA())</f>
        <v>808</v>
      </c>
      <c r="D67" s="137" t="e">
        <f>NA()</f>
        <v>#N/A</v>
      </c>
      <c r="E67" s="137" t="e">
        <f>NA()</f>
        <v>#N/A</v>
      </c>
      <c r="F67" s="137">
        <f>IF(ISNUMBER('将来負担比率（分子）の構造'!J$53), IF('将来負担比率（分子）の構造'!J$53 &lt; 0, 0, '将来負担比率（分子）の構造'!J$53), NA())</f>
        <v>25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4733646</v>
      </c>
      <c r="S5" s="615"/>
      <c r="T5" s="615"/>
      <c r="U5" s="615"/>
      <c r="V5" s="615"/>
      <c r="W5" s="615"/>
      <c r="X5" s="615"/>
      <c r="Y5" s="616"/>
      <c r="Z5" s="617">
        <v>19.8</v>
      </c>
      <c r="AA5" s="617"/>
      <c r="AB5" s="617"/>
      <c r="AC5" s="617"/>
      <c r="AD5" s="618">
        <v>4402853</v>
      </c>
      <c r="AE5" s="618"/>
      <c r="AF5" s="618"/>
      <c r="AG5" s="618"/>
      <c r="AH5" s="618"/>
      <c r="AI5" s="618"/>
      <c r="AJ5" s="618"/>
      <c r="AK5" s="618"/>
      <c r="AL5" s="619">
        <v>39.1</v>
      </c>
      <c r="AM5" s="620"/>
      <c r="AN5" s="620"/>
      <c r="AO5" s="621"/>
      <c r="AP5" s="611" t="s">
        <v>210</v>
      </c>
      <c r="AQ5" s="612"/>
      <c r="AR5" s="612"/>
      <c r="AS5" s="612"/>
      <c r="AT5" s="612"/>
      <c r="AU5" s="612"/>
      <c r="AV5" s="612"/>
      <c r="AW5" s="612"/>
      <c r="AX5" s="612"/>
      <c r="AY5" s="612"/>
      <c r="AZ5" s="612"/>
      <c r="BA5" s="612"/>
      <c r="BB5" s="612"/>
      <c r="BC5" s="612"/>
      <c r="BD5" s="612"/>
      <c r="BE5" s="612"/>
      <c r="BF5" s="613"/>
      <c r="BG5" s="625">
        <v>4386751</v>
      </c>
      <c r="BH5" s="626"/>
      <c r="BI5" s="626"/>
      <c r="BJ5" s="626"/>
      <c r="BK5" s="626"/>
      <c r="BL5" s="626"/>
      <c r="BM5" s="626"/>
      <c r="BN5" s="627"/>
      <c r="BO5" s="628">
        <v>92.7</v>
      </c>
      <c r="BP5" s="628"/>
      <c r="BQ5" s="628"/>
      <c r="BR5" s="628"/>
      <c r="BS5" s="629">
        <v>27047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164849</v>
      </c>
      <c r="S6" s="626"/>
      <c r="T6" s="626"/>
      <c r="U6" s="626"/>
      <c r="V6" s="626"/>
      <c r="W6" s="626"/>
      <c r="X6" s="626"/>
      <c r="Y6" s="627"/>
      <c r="Z6" s="628">
        <v>0.7</v>
      </c>
      <c r="AA6" s="628"/>
      <c r="AB6" s="628"/>
      <c r="AC6" s="628"/>
      <c r="AD6" s="629">
        <v>164849</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4386751</v>
      </c>
      <c r="BH6" s="626"/>
      <c r="BI6" s="626"/>
      <c r="BJ6" s="626"/>
      <c r="BK6" s="626"/>
      <c r="BL6" s="626"/>
      <c r="BM6" s="626"/>
      <c r="BN6" s="627"/>
      <c r="BO6" s="628">
        <v>92.7</v>
      </c>
      <c r="BP6" s="628"/>
      <c r="BQ6" s="628"/>
      <c r="BR6" s="628"/>
      <c r="BS6" s="629">
        <v>27047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214236</v>
      </c>
      <c r="CS6" s="626"/>
      <c r="CT6" s="626"/>
      <c r="CU6" s="626"/>
      <c r="CV6" s="626"/>
      <c r="CW6" s="626"/>
      <c r="CX6" s="626"/>
      <c r="CY6" s="627"/>
      <c r="CZ6" s="628">
        <v>0.9</v>
      </c>
      <c r="DA6" s="628"/>
      <c r="DB6" s="628"/>
      <c r="DC6" s="628"/>
      <c r="DD6" s="634" t="s">
        <v>217</v>
      </c>
      <c r="DE6" s="626"/>
      <c r="DF6" s="626"/>
      <c r="DG6" s="626"/>
      <c r="DH6" s="626"/>
      <c r="DI6" s="626"/>
      <c r="DJ6" s="626"/>
      <c r="DK6" s="626"/>
      <c r="DL6" s="626"/>
      <c r="DM6" s="626"/>
      <c r="DN6" s="626"/>
      <c r="DO6" s="626"/>
      <c r="DP6" s="627"/>
      <c r="DQ6" s="634">
        <v>214236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4233</v>
      </c>
      <c r="S7" s="626"/>
      <c r="T7" s="626"/>
      <c r="U7" s="626"/>
      <c r="V7" s="626"/>
      <c r="W7" s="626"/>
      <c r="X7" s="626"/>
      <c r="Y7" s="627"/>
      <c r="Z7" s="628">
        <v>0</v>
      </c>
      <c r="AA7" s="628"/>
      <c r="AB7" s="628"/>
      <c r="AC7" s="628"/>
      <c r="AD7" s="629">
        <v>4233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1769446</v>
      </c>
      <c r="BH7" s="626"/>
      <c r="BI7" s="626"/>
      <c r="BJ7" s="626"/>
      <c r="BK7" s="626"/>
      <c r="BL7" s="626"/>
      <c r="BM7" s="626"/>
      <c r="BN7" s="627"/>
      <c r="BO7" s="628">
        <v>37.4</v>
      </c>
      <c r="BP7" s="628"/>
      <c r="BQ7" s="628"/>
      <c r="BR7" s="628"/>
      <c r="BS7" s="629">
        <v>27047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3445687</v>
      </c>
      <c r="CS7" s="626"/>
      <c r="CT7" s="626"/>
      <c r="CU7" s="626"/>
      <c r="CV7" s="626"/>
      <c r="CW7" s="626"/>
      <c r="CX7" s="626"/>
      <c r="CY7" s="627"/>
      <c r="CZ7" s="628">
        <v>14.6</v>
      </c>
      <c r="DA7" s="628"/>
      <c r="DB7" s="628"/>
      <c r="DC7" s="628"/>
      <c r="DD7" s="634">
        <v>194663</v>
      </c>
      <c r="DE7" s="626"/>
      <c r="DF7" s="626"/>
      <c r="DG7" s="626"/>
      <c r="DH7" s="626"/>
      <c r="DI7" s="626"/>
      <c r="DJ7" s="626"/>
      <c r="DK7" s="626"/>
      <c r="DL7" s="626"/>
      <c r="DM7" s="626"/>
      <c r="DN7" s="626"/>
      <c r="DO7" s="626"/>
      <c r="DP7" s="627"/>
      <c r="DQ7" s="634">
        <v>1947675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8487</v>
      </c>
      <c r="S8" s="626"/>
      <c r="T8" s="626"/>
      <c r="U8" s="626"/>
      <c r="V8" s="626"/>
      <c r="W8" s="626"/>
      <c r="X8" s="626"/>
      <c r="Y8" s="627"/>
      <c r="Z8" s="628">
        <v>0</v>
      </c>
      <c r="AA8" s="628"/>
      <c r="AB8" s="628"/>
      <c r="AC8" s="628"/>
      <c r="AD8" s="629">
        <v>8487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70507</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9614241</v>
      </c>
      <c r="CS8" s="626"/>
      <c r="CT8" s="626"/>
      <c r="CU8" s="626"/>
      <c r="CV8" s="626"/>
      <c r="CW8" s="626"/>
      <c r="CX8" s="626"/>
      <c r="CY8" s="627"/>
      <c r="CZ8" s="628">
        <v>40.799999999999997</v>
      </c>
      <c r="DA8" s="628"/>
      <c r="DB8" s="628"/>
      <c r="DC8" s="628"/>
      <c r="DD8" s="634">
        <v>123365</v>
      </c>
      <c r="DE8" s="626"/>
      <c r="DF8" s="626"/>
      <c r="DG8" s="626"/>
      <c r="DH8" s="626"/>
      <c r="DI8" s="626"/>
      <c r="DJ8" s="626"/>
      <c r="DK8" s="626"/>
      <c r="DL8" s="626"/>
      <c r="DM8" s="626"/>
      <c r="DN8" s="626"/>
      <c r="DO8" s="626"/>
      <c r="DP8" s="627"/>
      <c r="DQ8" s="634">
        <v>4376488</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4953</v>
      </c>
      <c r="S9" s="626"/>
      <c r="T9" s="626"/>
      <c r="U9" s="626"/>
      <c r="V9" s="626"/>
      <c r="W9" s="626"/>
      <c r="X9" s="626"/>
      <c r="Y9" s="627"/>
      <c r="Z9" s="628">
        <v>0</v>
      </c>
      <c r="AA9" s="628"/>
      <c r="AB9" s="628"/>
      <c r="AC9" s="628"/>
      <c r="AD9" s="629">
        <v>4953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1457622</v>
      </c>
      <c r="BH9" s="626"/>
      <c r="BI9" s="626"/>
      <c r="BJ9" s="626"/>
      <c r="BK9" s="626"/>
      <c r="BL9" s="626"/>
      <c r="BM9" s="626"/>
      <c r="BN9" s="627"/>
      <c r="BO9" s="628">
        <v>30.8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3566744</v>
      </c>
      <c r="CS9" s="626"/>
      <c r="CT9" s="626"/>
      <c r="CU9" s="626"/>
      <c r="CV9" s="626"/>
      <c r="CW9" s="626"/>
      <c r="CX9" s="626"/>
      <c r="CY9" s="627"/>
      <c r="CZ9" s="628">
        <v>15.1</v>
      </c>
      <c r="DA9" s="628"/>
      <c r="DB9" s="628"/>
      <c r="DC9" s="628"/>
      <c r="DD9" s="634">
        <v>1802624</v>
      </c>
      <c r="DE9" s="626"/>
      <c r="DF9" s="626"/>
      <c r="DG9" s="626"/>
      <c r="DH9" s="626"/>
      <c r="DI9" s="626"/>
      <c r="DJ9" s="626"/>
      <c r="DK9" s="626"/>
      <c r="DL9" s="626"/>
      <c r="DM9" s="626"/>
      <c r="DN9" s="626"/>
      <c r="DO9" s="626"/>
      <c r="DP9" s="627"/>
      <c r="DQ9" s="634">
        <v>1792160</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795509</v>
      </c>
      <c r="S10" s="626"/>
      <c r="T10" s="626"/>
      <c r="U10" s="626"/>
      <c r="V10" s="626"/>
      <c r="W10" s="626"/>
      <c r="X10" s="626"/>
      <c r="Y10" s="627"/>
      <c r="Z10" s="628">
        <v>3.3</v>
      </c>
      <c r="AA10" s="628"/>
      <c r="AB10" s="628"/>
      <c r="AC10" s="628"/>
      <c r="AD10" s="629">
        <v>795509</v>
      </c>
      <c r="AE10" s="629"/>
      <c r="AF10" s="629"/>
      <c r="AG10" s="629"/>
      <c r="AH10" s="629"/>
      <c r="AI10" s="629"/>
      <c r="AJ10" s="629"/>
      <c r="AK10" s="629"/>
      <c r="AL10" s="630">
        <v>7.1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109583</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17259</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15961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131734</v>
      </c>
      <c r="BH11" s="626"/>
      <c r="BI11" s="626"/>
      <c r="BJ11" s="626"/>
      <c r="BK11" s="626"/>
      <c r="BL11" s="626"/>
      <c r="BM11" s="626"/>
      <c r="BN11" s="627"/>
      <c r="BO11" s="628">
        <v>2.8</v>
      </c>
      <c r="BP11" s="628"/>
      <c r="BQ11" s="628"/>
      <c r="BR11" s="628"/>
      <c r="BS11" s="634">
        <v>27047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770377</v>
      </c>
      <c r="CS11" s="626"/>
      <c r="CT11" s="626"/>
      <c r="CU11" s="626"/>
      <c r="CV11" s="626"/>
      <c r="CW11" s="626"/>
      <c r="CX11" s="626"/>
      <c r="CY11" s="627"/>
      <c r="CZ11" s="628">
        <v>3.3</v>
      </c>
      <c r="DA11" s="628"/>
      <c r="DB11" s="628"/>
      <c r="DC11" s="628"/>
      <c r="DD11" s="634">
        <v>347003</v>
      </c>
      <c r="DE11" s="626"/>
      <c r="DF11" s="626"/>
      <c r="DG11" s="626"/>
      <c r="DH11" s="626"/>
      <c r="DI11" s="626"/>
      <c r="DJ11" s="626"/>
      <c r="DK11" s="626"/>
      <c r="DL11" s="626"/>
      <c r="DM11" s="626"/>
      <c r="DN11" s="626"/>
      <c r="DO11" s="626"/>
      <c r="DP11" s="627"/>
      <c r="DQ11" s="634">
        <v>404404</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2108954</v>
      </c>
      <c r="BH12" s="626"/>
      <c r="BI12" s="626"/>
      <c r="BJ12" s="626"/>
      <c r="BK12" s="626"/>
      <c r="BL12" s="626"/>
      <c r="BM12" s="626"/>
      <c r="BN12" s="627"/>
      <c r="BO12" s="628">
        <v>44.6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611580</v>
      </c>
      <c r="CS12" s="626"/>
      <c r="CT12" s="626"/>
      <c r="CU12" s="626"/>
      <c r="CV12" s="626"/>
      <c r="CW12" s="626"/>
      <c r="CX12" s="626"/>
      <c r="CY12" s="627"/>
      <c r="CZ12" s="628">
        <v>2.6</v>
      </c>
      <c r="DA12" s="628"/>
      <c r="DB12" s="628"/>
      <c r="DC12" s="628"/>
      <c r="DD12" s="634">
        <v>13363</v>
      </c>
      <c r="DE12" s="626"/>
      <c r="DF12" s="626"/>
      <c r="DG12" s="626"/>
      <c r="DH12" s="626"/>
      <c r="DI12" s="626"/>
      <c r="DJ12" s="626"/>
      <c r="DK12" s="626"/>
      <c r="DL12" s="626"/>
      <c r="DM12" s="626"/>
      <c r="DN12" s="626"/>
      <c r="DO12" s="626"/>
      <c r="DP12" s="627"/>
      <c r="DQ12" s="634">
        <v>403474</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23207</v>
      </c>
      <c r="S13" s="626"/>
      <c r="T13" s="626"/>
      <c r="U13" s="626"/>
      <c r="V13" s="626"/>
      <c r="W13" s="626"/>
      <c r="X13" s="626"/>
      <c r="Y13" s="627"/>
      <c r="Z13" s="628">
        <v>0.1</v>
      </c>
      <c r="AA13" s="628"/>
      <c r="AB13" s="628"/>
      <c r="AC13" s="628"/>
      <c r="AD13" s="629">
        <v>23207</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2098836</v>
      </c>
      <c r="BH13" s="626"/>
      <c r="BI13" s="626"/>
      <c r="BJ13" s="626"/>
      <c r="BK13" s="626"/>
      <c r="BL13" s="626"/>
      <c r="BM13" s="626"/>
      <c r="BN13" s="627"/>
      <c r="BO13" s="628">
        <v>44.3</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1015441</v>
      </c>
      <c r="CS13" s="626"/>
      <c r="CT13" s="626"/>
      <c r="CU13" s="626"/>
      <c r="CV13" s="626"/>
      <c r="CW13" s="626"/>
      <c r="CX13" s="626"/>
      <c r="CY13" s="627"/>
      <c r="CZ13" s="628">
        <v>4.3</v>
      </c>
      <c r="DA13" s="628"/>
      <c r="DB13" s="628"/>
      <c r="DC13" s="628"/>
      <c r="DD13" s="634">
        <v>424300</v>
      </c>
      <c r="DE13" s="626"/>
      <c r="DF13" s="626"/>
      <c r="DG13" s="626"/>
      <c r="DH13" s="626"/>
      <c r="DI13" s="626"/>
      <c r="DJ13" s="626"/>
      <c r="DK13" s="626"/>
      <c r="DL13" s="626"/>
      <c r="DM13" s="626"/>
      <c r="DN13" s="626"/>
      <c r="DO13" s="626"/>
      <c r="DP13" s="627"/>
      <c r="DQ13" s="634">
        <v>521358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152572</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674339</v>
      </c>
      <c r="CS14" s="626"/>
      <c r="CT14" s="626"/>
      <c r="CU14" s="626"/>
      <c r="CV14" s="626"/>
      <c r="CW14" s="626"/>
      <c r="CX14" s="626"/>
      <c r="CY14" s="627"/>
      <c r="CZ14" s="628">
        <v>2.9</v>
      </c>
      <c r="DA14" s="628"/>
      <c r="DB14" s="628"/>
      <c r="DC14" s="628"/>
      <c r="DD14" s="634">
        <v>15413</v>
      </c>
      <c r="DE14" s="626"/>
      <c r="DF14" s="626"/>
      <c r="DG14" s="626"/>
      <c r="DH14" s="626"/>
      <c r="DI14" s="626"/>
      <c r="DJ14" s="626"/>
      <c r="DK14" s="626"/>
      <c r="DL14" s="626"/>
      <c r="DM14" s="626"/>
      <c r="DN14" s="626"/>
      <c r="DO14" s="626"/>
      <c r="DP14" s="627"/>
      <c r="DQ14" s="634">
        <v>658183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9075</v>
      </c>
      <c r="S15" s="626"/>
      <c r="T15" s="626"/>
      <c r="U15" s="626"/>
      <c r="V15" s="626"/>
      <c r="W15" s="626"/>
      <c r="X15" s="626"/>
      <c r="Y15" s="627"/>
      <c r="Z15" s="628">
        <v>0</v>
      </c>
      <c r="AA15" s="628"/>
      <c r="AB15" s="628"/>
      <c r="AC15" s="628"/>
      <c r="AD15" s="629">
        <v>9075</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355779</v>
      </c>
      <c r="BH15" s="626"/>
      <c r="BI15" s="626"/>
      <c r="BJ15" s="626"/>
      <c r="BK15" s="626"/>
      <c r="BL15" s="626"/>
      <c r="BM15" s="626"/>
      <c r="BN15" s="627"/>
      <c r="BO15" s="628">
        <v>7.5</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1469607</v>
      </c>
      <c r="CS15" s="626"/>
      <c r="CT15" s="626"/>
      <c r="CU15" s="626"/>
      <c r="CV15" s="626"/>
      <c r="CW15" s="626"/>
      <c r="CX15" s="626"/>
      <c r="CY15" s="627"/>
      <c r="CZ15" s="628">
        <v>6.2</v>
      </c>
      <c r="DA15" s="628"/>
      <c r="DB15" s="628"/>
      <c r="DC15" s="628"/>
      <c r="DD15" s="634">
        <v>102006</v>
      </c>
      <c r="DE15" s="626"/>
      <c r="DF15" s="626"/>
      <c r="DG15" s="626"/>
      <c r="DH15" s="626"/>
      <c r="DI15" s="626"/>
      <c r="DJ15" s="626"/>
      <c r="DK15" s="626"/>
      <c r="DL15" s="626"/>
      <c r="DM15" s="626"/>
      <c r="DN15" s="626"/>
      <c r="DO15" s="626"/>
      <c r="DP15" s="627"/>
      <c r="DQ15" s="634">
        <v>1367419</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6680775</v>
      </c>
      <c r="S16" s="626"/>
      <c r="T16" s="626"/>
      <c r="U16" s="626"/>
      <c r="V16" s="626"/>
      <c r="W16" s="626"/>
      <c r="X16" s="626"/>
      <c r="Y16" s="627"/>
      <c r="Z16" s="628">
        <v>27.9</v>
      </c>
      <c r="AA16" s="628"/>
      <c r="AB16" s="628"/>
      <c r="AC16" s="628"/>
      <c r="AD16" s="629">
        <v>5844290</v>
      </c>
      <c r="AE16" s="629"/>
      <c r="AF16" s="629"/>
      <c r="AG16" s="629"/>
      <c r="AH16" s="629"/>
      <c r="AI16" s="629"/>
      <c r="AJ16" s="629"/>
      <c r="AK16" s="629"/>
      <c r="AL16" s="630">
        <v>51.8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20163</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2832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5844290</v>
      </c>
      <c r="S17" s="626"/>
      <c r="T17" s="626"/>
      <c r="U17" s="626"/>
      <c r="V17" s="626"/>
      <c r="W17" s="626"/>
      <c r="X17" s="626"/>
      <c r="Y17" s="627"/>
      <c r="Z17" s="628">
        <v>24.4</v>
      </c>
      <c r="AA17" s="628"/>
      <c r="AB17" s="628"/>
      <c r="AC17" s="628"/>
      <c r="AD17" s="629">
        <v>5844290</v>
      </c>
      <c r="AE17" s="629"/>
      <c r="AF17" s="629"/>
      <c r="AG17" s="629"/>
      <c r="AH17" s="629"/>
      <c r="AI17" s="629"/>
      <c r="AJ17" s="629"/>
      <c r="AK17" s="629"/>
      <c r="AL17" s="630">
        <v>51.8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2146551</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1997385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836485</v>
      </c>
      <c r="S18" s="626"/>
      <c r="T18" s="626"/>
      <c r="U18" s="626"/>
      <c r="V18" s="626"/>
      <c r="W18" s="626"/>
      <c r="X18" s="626"/>
      <c r="Y18" s="627"/>
      <c r="Z18" s="628">
        <v>3.5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346895</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12424734</v>
      </c>
      <c r="S20" s="626"/>
      <c r="T20" s="626"/>
      <c r="U20" s="626"/>
      <c r="V20" s="626"/>
      <c r="W20" s="626"/>
      <c r="X20" s="626"/>
      <c r="Y20" s="627"/>
      <c r="Z20" s="628">
        <v>51.8</v>
      </c>
      <c r="AA20" s="628"/>
      <c r="AB20" s="628"/>
      <c r="AC20" s="628"/>
      <c r="AD20" s="629">
        <v>11257456</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346895</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23566225</v>
      </c>
      <c r="CS20" s="626"/>
      <c r="CT20" s="626"/>
      <c r="CU20" s="626"/>
      <c r="CV20" s="626"/>
      <c r="CW20" s="626"/>
      <c r="CX20" s="626"/>
      <c r="CY20" s="627"/>
      <c r="CZ20" s="628">
        <v>100</v>
      </c>
      <c r="DA20" s="628"/>
      <c r="DB20" s="628"/>
      <c r="DC20" s="628"/>
      <c r="DD20" s="634">
        <v>3022737</v>
      </c>
      <c r="DE20" s="626"/>
      <c r="DF20" s="626"/>
      <c r="DG20" s="626"/>
      <c r="DH20" s="626"/>
      <c r="DI20" s="626"/>
      <c r="DJ20" s="626"/>
      <c r="DK20" s="626"/>
      <c r="DL20" s="626"/>
      <c r="DM20" s="626"/>
      <c r="DN20" s="626"/>
      <c r="DO20" s="626"/>
      <c r="DP20" s="627"/>
      <c r="DQ20" s="634">
        <v>13701575</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6761</v>
      </c>
      <c r="S21" s="626"/>
      <c r="T21" s="626"/>
      <c r="U21" s="626"/>
      <c r="V21" s="626"/>
      <c r="W21" s="626"/>
      <c r="X21" s="626"/>
      <c r="Y21" s="627"/>
      <c r="Z21" s="628">
        <v>0</v>
      </c>
      <c r="AA21" s="628"/>
      <c r="AB21" s="628"/>
      <c r="AC21" s="628"/>
      <c r="AD21" s="629">
        <v>6761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16102</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212093</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258755</v>
      </c>
      <c r="S23" s="626"/>
      <c r="T23" s="626"/>
      <c r="U23" s="626"/>
      <c r="V23" s="626"/>
      <c r="W23" s="626"/>
      <c r="X23" s="626"/>
      <c r="Y23" s="627"/>
      <c r="Z23" s="628">
        <v>1.1000000000000001</v>
      </c>
      <c r="AA23" s="628"/>
      <c r="AB23" s="628"/>
      <c r="AC23" s="628"/>
      <c r="AD23" s="629">
        <v>7313</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330793</v>
      </c>
      <c r="BH23" s="626"/>
      <c r="BI23" s="626"/>
      <c r="BJ23" s="626"/>
      <c r="BK23" s="626"/>
      <c r="BL23" s="626"/>
      <c r="BM23" s="626"/>
      <c r="BN23" s="627"/>
      <c r="BO23" s="628">
        <v>7</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72621</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11384264</v>
      </c>
      <c r="CS24" s="615"/>
      <c r="CT24" s="615"/>
      <c r="CU24" s="615"/>
      <c r="CV24" s="615"/>
      <c r="CW24" s="615"/>
      <c r="CX24" s="615"/>
      <c r="CY24" s="616"/>
      <c r="CZ24" s="652">
        <v>48.3</v>
      </c>
      <c r="DA24" s="653"/>
      <c r="DB24" s="653"/>
      <c r="DC24" s="654"/>
      <c r="DD24" s="651">
        <v>6591177</v>
      </c>
      <c r="DE24" s="615"/>
      <c r="DF24" s="615"/>
      <c r="DG24" s="615"/>
      <c r="DH24" s="615"/>
      <c r="DI24" s="615"/>
      <c r="DJ24" s="615"/>
      <c r="DK24" s="616"/>
      <c r="DL24" s="651">
        <v>6254891</v>
      </c>
      <c r="DM24" s="615"/>
      <c r="DN24" s="615"/>
      <c r="DO24" s="615"/>
      <c r="DP24" s="615"/>
      <c r="DQ24" s="615"/>
      <c r="DR24" s="615"/>
      <c r="DS24" s="615"/>
      <c r="DT24" s="615"/>
      <c r="DU24" s="615"/>
      <c r="DV24" s="616"/>
      <c r="DW24" s="619">
        <v>52.8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3963712</v>
      </c>
      <c r="S25" s="626"/>
      <c r="T25" s="626"/>
      <c r="U25" s="626"/>
      <c r="V25" s="626"/>
      <c r="W25" s="626"/>
      <c r="X25" s="626"/>
      <c r="Y25" s="627"/>
      <c r="Z25" s="628">
        <v>16.5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3056904</v>
      </c>
      <c r="CS25" s="657"/>
      <c r="CT25" s="657"/>
      <c r="CU25" s="657"/>
      <c r="CV25" s="657"/>
      <c r="CW25" s="657"/>
      <c r="CX25" s="657"/>
      <c r="CY25" s="658"/>
      <c r="CZ25" s="659">
        <v>13</v>
      </c>
      <c r="DA25" s="660"/>
      <c r="DB25" s="660"/>
      <c r="DC25" s="661"/>
      <c r="DD25" s="634">
        <v>2926070</v>
      </c>
      <c r="DE25" s="657"/>
      <c r="DF25" s="657"/>
      <c r="DG25" s="657"/>
      <c r="DH25" s="657"/>
      <c r="DI25" s="657"/>
      <c r="DJ25" s="657"/>
      <c r="DK25" s="658"/>
      <c r="DL25" s="634">
        <v>2591738</v>
      </c>
      <c r="DM25" s="657"/>
      <c r="DN25" s="657"/>
      <c r="DO25" s="657"/>
      <c r="DP25" s="657"/>
      <c r="DQ25" s="657"/>
      <c r="DR25" s="657"/>
      <c r="DS25" s="657"/>
      <c r="DT25" s="657"/>
      <c r="DU25" s="657"/>
      <c r="DV25" s="658"/>
      <c r="DW25" s="630">
        <v>21.9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1957015</v>
      </c>
      <c r="CS26" s="626"/>
      <c r="CT26" s="626"/>
      <c r="CU26" s="626"/>
      <c r="CV26" s="626"/>
      <c r="CW26" s="626"/>
      <c r="CX26" s="626"/>
      <c r="CY26" s="627"/>
      <c r="CZ26" s="659">
        <v>8.3000000000000007</v>
      </c>
      <c r="DA26" s="660"/>
      <c r="DB26" s="660"/>
      <c r="DC26" s="661"/>
      <c r="DD26" s="634">
        <v>1849836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1885864</v>
      </c>
      <c r="S27" s="626"/>
      <c r="T27" s="626"/>
      <c r="U27" s="626"/>
      <c r="V27" s="626"/>
      <c r="W27" s="626"/>
      <c r="X27" s="626"/>
      <c r="Y27" s="627"/>
      <c r="Z27" s="628">
        <v>7.9</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4733646</v>
      </c>
      <c r="BH27" s="626"/>
      <c r="BI27" s="626"/>
      <c r="BJ27" s="626"/>
      <c r="BK27" s="626"/>
      <c r="BL27" s="626"/>
      <c r="BM27" s="626"/>
      <c r="BN27" s="627"/>
      <c r="BO27" s="628">
        <v>100</v>
      </c>
      <c r="BP27" s="628"/>
      <c r="BQ27" s="628"/>
      <c r="BR27" s="628"/>
      <c r="BS27" s="634">
        <v>27047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6180809</v>
      </c>
      <c r="CS27" s="657"/>
      <c r="CT27" s="657"/>
      <c r="CU27" s="657"/>
      <c r="CV27" s="657"/>
      <c r="CW27" s="657"/>
      <c r="CX27" s="657"/>
      <c r="CY27" s="658"/>
      <c r="CZ27" s="659">
        <v>26.2</v>
      </c>
      <c r="DA27" s="660"/>
      <c r="DB27" s="660"/>
      <c r="DC27" s="661"/>
      <c r="DD27" s="634">
        <v>1667722</v>
      </c>
      <c r="DE27" s="657"/>
      <c r="DF27" s="657"/>
      <c r="DG27" s="657"/>
      <c r="DH27" s="657"/>
      <c r="DI27" s="657"/>
      <c r="DJ27" s="657"/>
      <c r="DK27" s="658"/>
      <c r="DL27" s="634">
        <v>1665768</v>
      </c>
      <c r="DM27" s="657"/>
      <c r="DN27" s="657"/>
      <c r="DO27" s="657"/>
      <c r="DP27" s="657"/>
      <c r="DQ27" s="657"/>
      <c r="DR27" s="657"/>
      <c r="DS27" s="657"/>
      <c r="DT27" s="657"/>
      <c r="DU27" s="657"/>
      <c r="DV27" s="658"/>
      <c r="DW27" s="630">
        <v>14.1</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65995</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2146551</v>
      </c>
      <c r="CS28" s="626"/>
      <c r="CT28" s="626"/>
      <c r="CU28" s="626"/>
      <c r="CV28" s="626"/>
      <c r="CW28" s="626"/>
      <c r="CX28" s="626"/>
      <c r="CY28" s="627"/>
      <c r="CZ28" s="659">
        <v>9.1</v>
      </c>
      <c r="DA28" s="660"/>
      <c r="DB28" s="660"/>
      <c r="DC28" s="661"/>
      <c r="DD28" s="634">
        <v>1997385</v>
      </c>
      <c r="DE28" s="626"/>
      <c r="DF28" s="626"/>
      <c r="DG28" s="626"/>
      <c r="DH28" s="626"/>
      <c r="DI28" s="626"/>
      <c r="DJ28" s="626"/>
      <c r="DK28" s="627"/>
      <c r="DL28" s="634">
        <v>1997385</v>
      </c>
      <c r="DM28" s="626"/>
      <c r="DN28" s="626"/>
      <c r="DO28" s="626"/>
      <c r="DP28" s="626"/>
      <c r="DQ28" s="626"/>
      <c r="DR28" s="626"/>
      <c r="DS28" s="626"/>
      <c r="DT28" s="626"/>
      <c r="DU28" s="626"/>
      <c r="DV28" s="627"/>
      <c r="DW28" s="630">
        <v>16.899999999999999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532976</v>
      </c>
      <c r="S29" s="626"/>
      <c r="T29" s="626"/>
      <c r="U29" s="626"/>
      <c r="V29" s="626"/>
      <c r="W29" s="626"/>
      <c r="X29" s="626"/>
      <c r="Y29" s="627"/>
      <c r="Z29" s="628">
        <v>2.2000000000000002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2146360</v>
      </c>
      <c r="CS29" s="657"/>
      <c r="CT29" s="657"/>
      <c r="CU29" s="657"/>
      <c r="CV29" s="657"/>
      <c r="CW29" s="657"/>
      <c r="CX29" s="657"/>
      <c r="CY29" s="658"/>
      <c r="CZ29" s="659">
        <v>9.1</v>
      </c>
      <c r="DA29" s="660"/>
      <c r="DB29" s="660"/>
      <c r="DC29" s="661"/>
      <c r="DD29" s="634">
        <v>1997194</v>
      </c>
      <c r="DE29" s="657"/>
      <c r="DF29" s="657"/>
      <c r="DG29" s="657"/>
      <c r="DH29" s="657"/>
      <c r="DI29" s="657"/>
      <c r="DJ29" s="657"/>
      <c r="DK29" s="658"/>
      <c r="DL29" s="634">
        <v>1997194</v>
      </c>
      <c r="DM29" s="657"/>
      <c r="DN29" s="657"/>
      <c r="DO29" s="657"/>
      <c r="DP29" s="657"/>
      <c r="DQ29" s="657"/>
      <c r="DR29" s="657"/>
      <c r="DS29" s="657"/>
      <c r="DT29" s="657"/>
      <c r="DU29" s="657"/>
      <c r="DV29" s="658"/>
      <c r="DW29" s="630">
        <v>16.899999999999999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1056550</v>
      </c>
      <c r="S30" s="626"/>
      <c r="T30" s="626"/>
      <c r="U30" s="626"/>
      <c r="V30" s="626"/>
      <c r="W30" s="626"/>
      <c r="X30" s="626"/>
      <c r="Y30" s="627"/>
      <c r="Z30" s="628">
        <v>4.4000000000000004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92.9</v>
      </c>
      <c r="BN30" s="684"/>
      <c r="BO30" s="684"/>
      <c r="BP30" s="684"/>
      <c r="BQ30" s="685"/>
      <c r="BR30" s="683">
        <v>99</v>
      </c>
      <c r="BS30" s="684"/>
      <c r="BT30" s="684"/>
      <c r="BU30" s="684"/>
      <c r="BV30" s="684"/>
      <c r="BW30" s="684"/>
      <c r="BX30" s="620">
        <v>92.2</v>
      </c>
      <c r="BY30" s="684"/>
      <c r="BZ30" s="684"/>
      <c r="CA30" s="684"/>
      <c r="CB30" s="685"/>
      <c r="CD30" s="688"/>
      <c r="CE30" s="689"/>
      <c r="CF30" s="639" t="s">
        <v>293</v>
      </c>
      <c r="CG30" s="640"/>
      <c r="CH30" s="640"/>
      <c r="CI30" s="640"/>
      <c r="CJ30" s="640"/>
      <c r="CK30" s="640"/>
      <c r="CL30" s="640"/>
      <c r="CM30" s="640"/>
      <c r="CN30" s="640"/>
      <c r="CO30" s="640"/>
      <c r="CP30" s="640"/>
      <c r="CQ30" s="641"/>
      <c r="CR30" s="625">
        <v>1967562</v>
      </c>
      <c r="CS30" s="626"/>
      <c r="CT30" s="626"/>
      <c r="CU30" s="626"/>
      <c r="CV30" s="626"/>
      <c r="CW30" s="626"/>
      <c r="CX30" s="626"/>
      <c r="CY30" s="627"/>
      <c r="CZ30" s="659">
        <v>8.3000000000000007</v>
      </c>
      <c r="DA30" s="660"/>
      <c r="DB30" s="660"/>
      <c r="DC30" s="661"/>
      <c r="DD30" s="634">
        <v>1818396</v>
      </c>
      <c r="DE30" s="626"/>
      <c r="DF30" s="626"/>
      <c r="DG30" s="626"/>
      <c r="DH30" s="626"/>
      <c r="DI30" s="626"/>
      <c r="DJ30" s="626"/>
      <c r="DK30" s="627"/>
      <c r="DL30" s="634">
        <v>1818396</v>
      </c>
      <c r="DM30" s="626"/>
      <c r="DN30" s="626"/>
      <c r="DO30" s="626"/>
      <c r="DP30" s="626"/>
      <c r="DQ30" s="626"/>
      <c r="DR30" s="626"/>
      <c r="DS30" s="626"/>
      <c r="DT30" s="626"/>
      <c r="DU30" s="626"/>
      <c r="DV30" s="627"/>
      <c r="DW30" s="630">
        <v>15.4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314881</v>
      </c>
      <c r="S31" s="626"/>
      <c r="T31" s="626"/>
      <c r="U31" s="626"/>
      <c r="V31" s="626"/>
      <c r="W31" s="626"/>
      <c r="X31" s="626"/>
      <c r="Y31" s="627"/>
      <c r="Z31" s="628">
        <v>1.3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95.1</v>
      </c>
      <c r="BN31" s="681"/>
      <c r="BO31" s="681"/>
      <c r="BP31" s="681"/>
      <c r="BQ31" s="682"/>
      <c r="BR31" s="680">
        <v>99.1</v>
      </c>
      <c r="BS31" s="657"/>
      <c r="BT31" s="657"/>
      <c r="BU31" s="657"/>
      <c r="BV31" s="657"/>
      <c r="BW31" s="657"/>
      <c r="BX31" s="631">
        <v>94.5</v>
      </c>
      <c r="BY31" s="681"/>
      <c r="BZ31" s="681"/>
      <c r="CA31" s="681"/>
      <c r="CB31" s="682"/>
      <c r="CD31" s="688"/>
      <c r="CE31" s="689"/>
      <c r="CF31" s="639" t="s">
        <v>297</v>
      </c>
      <c r="CG31" s="640"/>
      <c r="CH31" s="640"/>
      <c r="CI31" s="640"/>
      <c r="CJ31" s="640"/>
      <c r="CK31" s="640"/>
      <c r="CL31" s="640"/>
      <c r="CM31" s="640"/>
      <c r="CN31" s="640"/>
      <c r="CO31" s="640"/>
      <c r="CP31" s="640"/>
      <c r="CQ31" s="641"/>
      <c r="CR31" s="625">
        <v>178798</v>
      </c>
      <c r="CS31" s="657"/>
      <c r="CT31" s="657"/>
      <c r="CU31" s="657"/>
      <c r="CV31" s="657"/>
      <c r="CW31" s="657"/>
      <c r="CX31" s="657"/>
      <c r="CY31" s="658"/>
      <c r="CZ31" s="659">
        <v>0.8</v>
      </c>
      <c r="DA31" s="660"/>
      <c r="DB31" s="660"/>
      <c r="DC31" s="661"/>
      <c r="DD31" s="634">
        <v>178798</v>
      </c>
      <c r="DE31" s="657"/>
      <c r="DF31" s="657"/>
      <c r="DG31" s="657"/>
      <c r="DH31" s="657"/>
      <c r="DI31" s="657"/>
      <c r="DJ31" s="657"/>
      <c r="DK31" s="658"/>
      <c r="DL31" s="634">
        <v>178798</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420234</v>
      </c>
      <c r="S32" s="626"/>
      <c r="T32" s="626"/>
      <c r="U32" s="626"/>
      <c r="V32" s="626"/>
      <c r="W32" s="626"/>
      <c r="X32" s="626"/>
      <c r="Y32" s="627"/>
      <c r="Z32" s="628">
        <v>1.8</v>
      </c>
      <c r="AA32" s="628"/>
      <c r="AB32" s="628"/>
      <c r="AC32" s="628"/>
      <c r="AD32" s="629">
        <v>2118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90.8</v>
      </c>
      <c r="BN32" s="693"/>
      <c r="BO32" s="693"/>
      <c r="BP32" s="693"/>
      <c r="BQ32" s="695"/>
      <c r="BR32" s="692">
        <v>98.8</v>
      </c>
      <c r="BS32" s="693"/>
      <c r="BT32" s="693"/>
      <c r="BU32" s="693"/>
      <c r="BV32" s="693"/>
      <c r="BW32" s="693"/>
      <c r="BX32" s="694">
        <v>89.9</v>
      </c>
      <c r="BY32" s="693"/>
      <c r="BZ32" s="693"/>
      <c r="CA32" s="693"/>
      <c r="CB32" s="695"/>
      <c r="CD32" s="690"/>
      <c r="CE32" s="691"/>
      <c r="CF32" s="639" t="s">
        <v>300</v>
      </c>
      <c r="CG32" s="640"/>
      <c r="CH32" s="640"/>
      <c r="CI32" s="640"/>
      <c r="CJ32" s="640"/>
      <c r="CK32" s="640"/>
      <c r="CL32" s="640"/>
      <c r="CM32" s="640"/>
      <c r="CN32" s="640"/>
      <c r="CO32" s="640"/>
      <c r="CP32" s="640"/>
      <c r="CQ32" s="641"/>
      <c r="CR32" s="625">
        <v>191</v>
      </c>
      <c r="CS32" s="626"/>
      <c r="CT32" s="626"/>
      <c r="CU32" s="626"/>
      <c r="CV32" s="626"/>
      <c r="CW32" s="626"/>
      <c r="CX32" s="626"/>
      <c r="CY32" s="627"/>
      <c r="CZ32" s="659">
        <v>0</v>
      </c>
      <c r="DA32" s="660"/>
      <c r="DB32" s="660"/>
      <c r="DC32" s="661"/>
      <c r="DD32" s="634">
        <v>191</v>
      </c>
      <c r="DE32" s="626"/>
      <c r="DF32" s="626"/>
      <c r="DG32" s="626"/>
      <c r="DH32" s="626"/>
      <c r="DI32" s="626"/>
      <c r="DJ32" s="626"/>
      <c r="DK32" s="627"/>
      <c r="DL32" s="634">
        <v>191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2750984</v>
      </c>
      <c r="S33" s="626"/>
      <c r="T33" s="626"/>
      <c r="U33" s="626"/>
      <c r="V33" s="626"/>
      <c r="W33" s="626"/>
      <c r="X33" s="626"/>
      <c r="Y33" s="627"/>
      <c r="Z33" s="628">
        <v>11.5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9139061</v>
      </c>
      <c r="CS33" s="657"/>
      <c r="CT33" s="657"/>
      <c r="CU33" s="657"/>
      <c r="CV33" s="657"/>
      <c r="CW33" s="657"/>
      <c r="CX33" s="657"/>
      <c r="CY33" s="658"/>
      <c r="CZ33" s="659">
        <v>38.799999999999997</v>
      </c>
      <c r="DA33" s="660"/>
      <c r="DB33" s="660"/>
      <c r="DC33" s="661"/>
      <c r="DD33" s="634">
        <v>6566647</v>
      </c>
      <c r="DE33" s="657"/>
      <c r="DF33" s="657"/>
      <c r="DG33" s="657"/>
      <c r="DH33" s="657"/>
      <c r="DI33" s="657"/>
      <c r="DJ33" s="657"/>
      <c r="DK33" s="658"/>
      <c r="DL33" s="634">
        <v>4438487</v>
      </c>
      <c r="DM33" s="657"/>
      <c r="DN33" s="657"/>
      <c r="DO33" s="657"/>
      <c r="DP33" s="657"/>
      <c r="DQ33" s="657"/>
      <c r="DR33" s="657"/>
      <c r="DS33" s="657"/>
      <c r="DT33" s="657"/>
      <c r="DU33" s="657"/>
      <c r="DV33" s="658"/>
      <c r="DW33" s="630">
        <v>37.5</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3109844</v>
      </c>
      <c r="CS34" s="626"/>
      <c r="CT34" s="626"/>
      <c r="CU34" s="626"/>
      <c r="CV34" s="626"/>
      <c r="CW34" s="626"/>
      <c r="CX34" s="626"/>
      <c r="CY34" s="627"/>
      <c r="CZ34" s="659">
        <v>13.2</v>
      </c>
      <c r="DA34" s="660"/>
      <c r="DB34" s="660"/>
      <c r="DC34" s="661"/>
      <c r="DD34" s="634">
        <v>2264258</v>
      </c>
      <c r="DE34" s="626"/>
      <c r="DF34" s="626"/>
      <c r="DG34" s="626"/>
      <c r="DH34" s="626"/>
      <c r="DI34" s="626"/>
      <c r="DJ34" s="626"/>
      <c r="DK34" s="627"/>
      <c r="DL34" s="634">
        <v>1749508</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567384</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2572045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40730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141956</v>
      </c>
      <c r="CS35" s="657"/>
      <c r="CT35" s="657"/>
      <c r="CU35" s="657"/>
      <c r="CV35" s="657"/>
      <c r="CW35" s="657"/>
      <c r="CX35" s="657"/>
      <c r="CY35" s="658"/>
      <c r="CZ35" s="659">
        <v>0.6</v>
      </c>
      <c r="DA35" s="660"/>
      <c r="DB35" s="660"/>
      <c r="DC35" s="661"/>
      <c r="DD35" s="634">
        <v>127035</v>
      </c>
      <c r="DE35" s="657"/>
      <c r="DF35" s="657"/>
      <c r="DG35" s="657"/>
      <c r="DH35" s="657"/>
      <c r="DI35" s="657"/>
      <c r="DJ35" s="657"/>
      <c r="DK35" s="658"/>
      <c r="DL35" s="634">
        <v>96877</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23966160</v>
      </c>
      <c r="S36" s="698"/>
      <c r="T36" s="698"/>
      <c r="U36" s="698"/>
      <c r="V36" s="698"/>
      <c r="W36" s="698"/>
      <c r="X36" s="698"/>
      <c r="Y36" s="699"/>
      <c r="Z36" s="700">
        <v>100</v>
      </c>
      <c r="AA36" s="700"/>
      <c r="AB36" s="700"/>
      <c r="AC36" s="700"/>
      <c r="AD36" s="701">
        <v>11273648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123408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-105823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2461414</v>
      </c>
      <c r="CS36" s="626"/>
      <c r="CT36" s="626"/>
      <c r="CU36" s="626"/>
      <c r="CV36" s="626"/>
      <c r="CW36" s="626"/>
      <c r="CX36" s="626"/>
      <c r="CY36" s="627"/>
      <c r="CZ36" s="659">
        <v>10.4</v>
      </c>
      <c r="DA36" s="660"/>
      <c r="DB36" s="660"/>
      <c r="DC36" s="661"/>
      <c r="DD36" s="634">
        <v>2160186</v>
      </c>
      <c r="DE36" s="626"/>
      <c r="DF36" s="626"/>
      <c r="DG36" s="626"/>
      <c r="DH36" s="626"/>
      <c r="DI36" s="626"/>
      <c r="DJ36" s="626"/>
      <c r="DK36" s="627"/>
      <c r="DL36" s="634">
        <v>1527338</v>
      </c>
      <c r="DM36" s="626"/>
      <c r="DN36" s="626"/>
      <c r="DO36" s="626"/>
      <c r="DP36" s="626"/>
      <c r="DQ36" s="626"/>
      <c r="DR36" s="626"/>
      <c r="DS36" s="626"/>
      <c r="DT36" s="626"/>
      <c r="DU36" s="626"/>
      <c r="DV36" s="627"/>
      <c r="DW36" s="630">
        <v>12.9</v>
      </c>
      <c r="DX36" s="655"/>
      <c r="DY36" s="655"/>
      <c r="DZ36" s="655"/>
      <c r="EA36" s="655"/>
      <c r="EB36" s="655"/>
      <c r="EC36" s="656"/>
    </row>
    <row r="37" spans="2:133" ht="11.25" customHeight="1">
      <c r="AQ37" s="704" t="s">
        <v>315</v>
      </c>
      <c r="AR37" s="705"/>
      <c r="AS37" s="705"/>
      <c r="AT37" s="705"/>
      <c r="AU37" s="705"/>
      <c r="AV37" s="705"/>
      <c r="AW37" s="705"/>
      <c r="AX37" s="705"/>
      <c r="AY37" s="706"/>
      <c r="AZ37" s="625">
        <v>32772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7822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1423100</v>
      </c>
      <c r="CS37" s="657"/>
      <c r="CT37" s="657"/>
      <c r="CU37" s="657"/>
      <c r="CV37" s="657"/>
      <c r="CW37" s="657"/>
      <c r="CX37" s="657"/>
      <c r="CY37" s="658"/>
      <c r="CZ37" s="659">
        <v>6</v>
      </c>
      <c r="DA37" s="660"/>
      <c r="DB37" s="660"/>
      <c r="DC37" s="661"/>
      <c r="DD37" s="634">
        <v>1393471</v>
      </c>
      <c r="DE37" s="657"/>
      <c r="DF37" s="657"/>
      <c r="DG37" s="657"/>
      <c r="DH37" s="657"/>
      <c r="DI37" s="657"/>
      <c r="DJ37" s="657"/>
      <c r="DK37" s="658"/>
      <c r="DL37" s="634">
        <v>1105312</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c r="AQ38" s="704" t="s">
        <v>318</v>
      </c>
      <c r="AR38" s="705"/>
      <c r="AS38" s="705"/>
      <c r="AT38" s="705"/>
      <c r="AU38" s="705"/>
      <c r="AV38" s="705"/>
      <c r="AW38" s="705"/>
      <c r="AX38" s="705"/>
      <c r="AY38" s="706"/>
      <c r="AZ38" s="625">
        <v>14000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14345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2415865</v>
      </c>
      <c r="CS38" s="626"/>
      <c r="CT38" s="626"/>
      <c r="CU38" s="626"/>
      <c r="CV38" s="626"/>
      <c r="CW38" s="626"/>
      <c r="CX38" s="626"/>
      <c r="CY38" s="627"/>
      <c r="CZ38" s="659">
        <v>10.3</v>
      </c>
      <c r="DA38" s="660"/>
      <c r="DB38" s="660"/>
      <c r="DC38" s="661"/>
      <c r="DD38" s="634">
        <v>2009136</v>
      </c>
      <c r="DE38" s="626"/>
      <c r="DF38" s="626"/>
      <c r="DG38" s="626"/>
      <c r="DH38" s="626"/>
      <c r="DI38" s="626"/>
      <c r="DJ38" s="626"/>
      <c r="DK38" s="627"/>
      <c r="DL38" s="634">
        <v>1064764</v>
      </c>
      <c r="DM38" s="626"/>
      <c r="DN38" s="626"/>
      <c r="DO38" s="626"/>
      <c r="DP38" s="626"/>
      <c r="DQ38" s="626"/>
      <c r="DR38" s="626"/>
      <c r="DS38" s="626"/>
      <c r="DT38" s="626"/>
      <c r="DU38" s="626"/>
      <c r="DV38" s="627"/>
      <c r="DW38" s="630">
        <v>9</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851482</v>
      </c>
      <c r="CS39" s="657"/>
      <c r="CT39" s="657"/>
      <c r="CU39" s="657"/>
      <c r="CV39" s="657"/>
      <c r="CW39" s="657"/>
      <c r="CX39" s="657"/>
      <c r="CY39" s="658"/>
      <c r="CZ39" s="659">
        <v>3.6</v>
      </c>
      <c r="DA39" s="660"/>
      <c r="DB39" s="660"/>
      <c r="DC39" s="661"/>
      <c r="DD39" s="634">
        <v>32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802222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158500</v>
      </c>
      <c r="CS40" s="626"/>
      <c r="CT40" s="626"/>
      <c r="CU40" s="626"/>
      <c r="CV40" s="626"/>
      <c r="CW40" s="626"/>
      <c r="CX40" s="626"/>
      <c r="CY40" s="627"/>
      <c r="CZ40" s="659">
        <v>0.7</v>
      </c>
      <c r="DA40" s="660"/>
      <c r="DB40" s="660"/>
      <c r="DC40" s="661"/>
      <c r="DD40" s="634">
        <v>6000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1599643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3042900</v>
      </c>
      <c r="CS42" s="626"/>
      <c r="CT42" s="626"/>
      <c r="CU42" s="626"/>
      <c r="CV42" s="626"/>
      <c r="CW42" s="626"/>
      <c r="CX42" s="626"/>
      <c r="CY42" s="627"/>
      <c r="CZ42" s="659">
        <v>12.9</v>
      </c>
      <c r="DA42" s="708"/>
      <c r="DB42" s="708"/>
      <c r="DC42" s="709"/>
      <c r="DD42" s="634">
        <v>543751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64315</v>
      </c>
      <c r="CS43" s="657"/>
      <c r="CT43" s="657"/>
      <c r="CU43" s="657"/>
      <c r="CV43" s="657"/>
      <c r="CW43" s="657"/>
      <c r="CX43" s="657"/>
      <c r="CY43" s="658"/>
      <c r="CZ43" s="659">
        <v>0.3</v>
      </c>
      <c r="DA43" s="660"/>
      <c r="DB43" s="660"/>
      <c r="DC43" s="661"/>
      <c r="DD43" s="634">
        <v>64315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3022737</v>
      </c>
      <c r="CS44" s="626"/>
      <c r="CT44" s="626"/>
      <c r="CU44" s="626"/>
      <c r="CV44" s="626"/>
      <c r="CW44" s="626"/>
      <c r="CX44" s="626"/>
      <c r="CY44" s="627"/>
      <c r="CZ44" s="659">
        <v>12.8</v>
      </c>
      <c r="DA44" s="708"/>
      <c r="DB44" s="708"/>
      <c r="DC44" s="709"/>
      <c r="DD44" s="634">
        <v>540919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2375319</v>
      </c>
      <c r="CS45" s="657"/>
      <c r="CT45" s="657"/>
      <c r="CU45" s="657"/>
      <c r="CV45" s="657"/>
      <c r="CW45" s="657"/>
      <c r="CX45" s="657"/>
      <c r="CY45" s="658"/>
      <c r="CZ45" s="659">
        <v>10.1</v>
      </c>
      <c r="DA45" s="660"/>
      <c r="DB45" s="660"/>
      <c r="DC45" s="661"/>
      <c r="DD45" s="634">
        <v>238932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556187</v>
      </c>
      <c r="CS46" s="626"/>
      <c r="CT46" s="626"/>
      <c r="CU46" s="626"/>
      <c r="CV46" s="626"/>
      <c r="CW46" s="626"/>
      <c r="CX46" s="626"/>
      <c r="CY46" s="627"/>
      <c r="CZ46" s="659">
        <v>2.4</v>
      </c>
      <c r="DA46" s="708"/>
      <c r="DB46" s="708"/>
      <c r="DC46" s="709"/>
      <c r="DD46" s="634">
        <v>291102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20163</v>
      </c>
      <c r="CS47" s="657"/>
      <c r="CT47" s="657"/>
      <c r="CU47" s="657"/>
      <c r="CV47" s="657"/>
      <c r="CW47" s="657"/>
      <c r="CX47" s="657"/>
      <c r="CY47" s="658"/>
      <c r="CZ47" s="659">
        <v>0.1</v>
      </c>
      <c r="DA47" s="660"/>
      <c r="DB47" s="660"/>
      <c r="DC47" s="661"/>
      <c r="DD47" s="634">
        <v>2832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23566225</v>
      </c>
      <c r="CS49" s="693"/>
      <c r="CT49" s="693"/>
      <c r="CU49" s="693"/>
      <c r="CV49" s="693"/>
      <c r="CW49" s="693"/>
      <c r="CX49" s="693"/>
      <c r="CY49" s="720"/>
      <c r="CZ49" s="721">
        <v>100</v>
      </c>
      <c r="DA49" s="722"/>
      <c r="DB49" s="722"/>
      <c r="DC49" s="723"/>
      <c r="DD49" s="724">
        <v>13701575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Z79" sqref="AZ79:BD7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23995</v>
      </c>
      <c r="R7" s="755"/>
      <c r="S7" s="755"/>
      <c r="T7" s="755"/>
      <c r="U7" s="755"/>
      <c r="V7" s="755">
        <v>23595</v>
      </c>
      <c r="W7" s="755"/>
      <c r="X7" s="755"/>
      <c r="Y7" s="755"/>
      <c r="Z7" s="755"/>
      <c r="AA7" s="755">
        <v>400</v>
      </c>
      <c r="AB7" s="755"/>
      <c r="AC7" s="755"/>
      <c r="AD7" s="755"/>
      <c r="AE7" s="756"/>
      <c r="AF7" s="757">
        <v>299</v>
      </c>
      <c r="AG7" s="758"/>
      <c r="AH7" s="758"/>
      <c r="AI7" s="758"/>
      <c r="AJ7" s="759"/>
      <c r="AK7" s="794">
        <v>1057</v>
      </c>
      <c r="AL7" s="795"/>
      <c r="AM7" s="795"/>
      <c r="AN7" s="795"/>
      <c r="AO7" s="795"/>
      <c r="AP7" s="795">
        <v>21036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552</v>
      </c>
      <c r="BS7" s="798" t="s">
        <v>550</v>
      </c>
      <c r="BT7" s="799"/>
      <c r="BU7" s="799"/>
      <c r="BV7" s="799"/>
      <c r="BW7" s="799"/>
      <c r="BX7" s="799"/>
      <c r="BY7" s="799"/>
      <c r="BZ7" s="799"/>
      <c r="CA7" s="799"/>
      <c r="CB7" s="799"/>
      <c r="CC7" s="799"/>
      <c r="CD7" s="799"/>
      <c r="CE7" s="799"/>
      <c r="CF7" s="799"/>
      <c r="CG7" s="800"/>
      <c r="CH7" s="791">
        <v>-2</v>
      </c>
      <c r="CI7" s="792"/>
      <c r="CJ7" s="792"/>
      <c r="CK7" s="792"/>
      <c r="CL7" s="793"/>
      <c r="CM7" s="791">
        <v>461</v>
      </c>
      <c r="CN7" s="792"/>
      <c r="CO7" s="792"/>
      <c r="CP7" s="792"/>
      <c r="CQ7" s="793"/>
      <c r="CR7" s="791">
        <v>5</v>
      </c>
      <c r="CS7" s="792"/>
      <c r="CT7" s="792"/>
      <c r="CU7" s="792"/>
      <c r="CV7" s="793"/>
      <c r="CW7" s="791" t="s">
        <v>537</v>
      </c>
      <c r="CX7" s="792"/>
      <c r="CY7" s="792"/>
      <c r="CZ7" s="792"/>
      <c r="DA7" s="793"/>
      <c r="DB7" s="791" t="s">
        <v>537</v>
      </c>
      <c r="DC7" s="792"/>
      <c r="DD7" s="792"/>
      <c r="DE7" s="792"/>
      <c r="DF7" s="793"/>
      <c r="DG7" s="791" t="s">
        <v>537</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17</v>
      </c>
      <c r="CI8" s="802"/>
      <c r="CJ8" s="802"/>
      <c r="CK8" s="802"/>
      <c r="CL8" s="803"/>
      <c r="CM8" s="801">
        <v>12</v>
      </c>
      <c r="CN8" s="802"/>
      <c r="CO8" s="802"/>
      <c r="CP8" s="802"/>
      <c r="CQ8" s="803"/>
      <c r="CR8" s="801">
        <v>10</v>
      </c>
      <c r="CS8" s="802"/>
      <c r="CT8" s="802"/>
      <c r="CU8" s="802"/>
      <c r="CV8" s="803"/>
      <c r="CW8" s="801">
        <v>16</v>
      </c>
      <c r="CX8" s="802"/>
      <c r="CY8" s="802"/>
      <c r="CZ8" s="802"/>
      <c r="DA8" s="803"/>
      <c r="DB8" s="801" t="s">
        <v>537</v>
      </c>
      <c r="DC8" s="802"/>
      <c r="DD8" s="802"/>
      <c r="DE8" s="802"/>
      <c r="DF8" s="803"/>
      <c r="DG8" s="801" t="s">
        <v>537</v>
      </c>
      <c r="DH8" s="802"/>
      <c r="DI8" s="802"/>
      <c r="DJ8" s="802"/>
      <c r="DK8" s="803"/>
      <c r="DL8" s="801" t="s">
        <v>537</v>
      </c>
      <c r="DM8" s="802"/>
      <c r="DN8" s="802"/>
      <c r="DO8" s="802"/>
      <c r="DP8" s="803"/>
      <c r="DQ8" s="801" t="s">
        <v>537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553</v>
      </c>
      <c r="BT9" s="789"/>
      <c r="BU9" s="789"/>
      <c r="BV9" s="789"/>
      <c r="BW9" s="789"/>
      <c r="BX9" s="789"/>
      <c r="BY9" s="789"/>
      <c r="BZ9" s="789"/>
      <c r="CA9" s="789"/>
      <c r="CB9" s="789"/>
      <c r="CC9" s="789"/>
      <c r="CD9" s="789"/>
      <c r="CE9" s="789"/>
      <c r="CF9" s="789"/>
      <c r="CG9" s="790"/>
      <c r="CH9" s="801">
        <v>4</v>
      </c>
      <c r="CI9" s="802"/>
      <c r="CJ9" s="802"/>
      <c r="CK9" s="802"/>
      <c r="CL9" s="803"/>
      <c r="CM9" s="801">
        <v>63</v>
      </c>
      <c r="CN9" s="802"/>
      <c r="CO9" s="802"/>
      <c r="CP9" s="802"/>
      <c r="CQ9" s="803"/>
      <c r="CR9" s="801">
        <v>40</v>
      </c>
      <c r="CS9" s="802"/>
      <c r="CT9" s="802"/>
      <c r="CU9" s="802"/>
      <c r="CV9" s="803"/>
      <c r="CW9" s="801">
        <v>13</v>
      </c>
      <c r="CX9" s="802"/>
      <c r="CY9" s="802"/>
      <c r="CZ9" s="802"/>
      <c r="DA9" s="803"/>
      <c r="DB9" s="801" t="s">
        <v>537</v>
      </c>
      <c r="DC9" s="802"/>
      <c r="DD9" s="802"/>
      <c r="DE9" s="802"/>
      <c r="DF9" s="803"/>
      <c r="DG9" s="801" t="s">
        <v>537</v>
      </c>
      <c r="DH9" s="802"/>
      <c r="DI9" s="802"/>
      <c r="DJ9" s="802"/>
      <c r="DK9" s="803"/>
      <c r="DL9" s="801" t="s">
        <v>537</v>
      </c>
      <c r="DM9" s="802"/>
      <c r="DN9" s="802"/>
      <c r="DO9" s="802"/>
      <c r="DP9" s="803"/>
      <c r="DQ9" s="801" t="s">
        <v>537</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23995</v>
      </c>
      <c r="R23" s="814"/>
      <c r="S23" s="814"/>
      <c r="T23" s="814"/>
      <c r="U23" s="814"/>
      <c r="V23" s="814">
        <v>23595</v>
      </c>
      <c r="W23" s="814"/>
      <c r="X23" s="814"/>
      <c r="Y23" s="814"/>
      <c r="Z23" s="814"/>
      <c r="AA23" s="814">
        <v>400</v>
      </c>
      <c r="AB23" s="814"/>
      <c r="AC23" s="814"/>
      <c r="AD23" s="814"/>
      <c r="AE23" s="815"/>
      <c r="AF23" s="816">
        <v>299</v>
      </c>
      <c r="AG23" s="814"/>
      <c r="AH23" s="814"/>
      <c r="AI23" s="814"/>
      <c r="AJ23" s="817"/>
      <c r="AK23" s="818"/>
      <c r="AL23" s="819"/>
      <c r="AM23" s="819"/>
      <c r="AN23" s="819"/>
      <c r="AO23" s="819"/>
      <c r="AP23" s="814">
        <v>21036</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8254</v>
      </c>
      <c r="R28" s="843"/>
      <c r="S28" s="843"/>
      <c r="T28" s="843"/>
      <c r="U28" s="843"/>
      <c r="V28" s="843">
        <v>8213</v>
      </c>
      <c r="W28" s="843"/>
      <c r="X28" s="843"/>
      <c r="Y28" s="843"/>
      <c r="Z28" s="843"/>
      <c r="AA28" s="843">
        <v>41</v>
      </c>
      <c r="AB28" s="843"/>
      <c r="AC28" s="843"/>
      <c r="AD28" s="843"/>
      <c r="AE28" s="844"/>
      <c r="AF28" s="845">
        <v>41</v>
      </c>
      <c r="AG28" s="843"/>
      <c r="AH28" s="843"/>
      <c r="AI28" s="843"/>
      <c r="AJ28" s="846"/>
      <c r="AK28" s="847">
        <v>919</v>
      </c>
      <c r="AL28" s="838"/>
      <c r="AM28" s="838"/>
      <c r="AN28" s="838"/>
      <c r="AO28" s="838"/>
      <c r="AP28" s="838" t="s">
        <v>537</v>
      </c>
      <c r="AQ28" s="838"/>
      <c r="AR28" s="838"/>
      <c r="AS28" s="838"/>
      <c r="AT28" s="838"/>
      <c r="AU28" s="838" t="s">
        <v>537</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589</v>
      </c>
      <c r="R29" s="779"/>
      <c r="S29" s="779"/>
      <c r="T29" s="779"/>
      <c r="U29" s="779"/>
      <c r="V29" s="779">
        <v>567</v>
      </c>
      <c r="W29" s="779"/>
      <c r="X29" s="779"/>
      <c r="Y29" s="779"/>
      <c r="Z29" s="779"/>
      <c r="AA29" s="779">
        <v>22</v>
      </c>
      <c r="AB29" s="779"/>
      <c r="AC29" s="779"/>
      <c r="AD29" s="779"/>
      <c r="AE29" s="780"/>
      <c r="AF29" s="781">
        <v>22</v>
      </c>
      <c r="AG29" s="782"/>
      <c r="AH29" s="782"/>
      <c r="AI29" s="782"/>
      <c r="AJ29" s="783"/>
      <c r="AK29" s="850">
        <v>190</v>
      </c>
      <c r="AL29" s="851"/>
      <c r="AM29" s="851"/>
      <c r="AN29" s="851"/>
      <c r="AO29" s="851"/>
      <c r="AP29" s="851" t="s">
        <v>537</v>
      </c>
      <c r="AQ29" s="851"/>
      <c r="AR29" s="851"/>
      <c r="AS29" s="851"/>
      <c r="AT29" s="851"/>
      <c r="AU29" s="851" t="s">
        <v>537</v>
      </c>
      <c r="AV29" s="851"/>
      <c r="AW29" s="851"/>
      <c r="AX29" s="851"/>
      <c r="AY29" s="851"/>
      <c r="AZ29" s="852" t="s">
        <v>537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726</v>
      </c>
      <c r="R30" s="779"/>
      <c r="S30" s="779"/>
      <c r="T30" s="779"/>
      <c r="U30" s="779"/>
      <c r="V30" s="779">
        <v>646</v>
      </c>
      <c r="W30" s="779"/>
      <c r="X30" s="779"/>
      <c r="Y30" s="779"/>
      <c r="Z30" s="779"/>
      <c r="AA30" s="779">
        <v>79</v>
      </c>
      <c r="AB30" s="779"/>
      <c r="AC30" s="779"/>
      <c r="AD30" s="779"/>
      <c r="AE30" s="780"/>
      <c r="AF30" s="781">
        <v>756</v>
      </c>
      <c r="AG30" s="782"/>
      <c r="AH30" s="782"/>
      <c r="AI30" s="782"/>
      <c r="AJ30" s="783"/>
      <c r="AK30" s="850">
        <v>123</v>
      </c>
      <c r="AL30" s="851"/>
      <c r="AM30" s="851"/>
      <c r="AN30" s="851"/>
      <c r="AO30" s="851"/>
      <c r="AP30" s="851">
        <v>4872</v>
      </c>
      <c r="AQ30" s="851"/>
      <c r="AR30" s="851"/>
      <c r="AS30" s="851"/>
      <c r="AT30" s="851"/>
      <c r="AU30" s="851">
        <v>585</v>
      </c>
      <c r="AV30" s="851"/>
      <c r="AW30" s="851"/>
      <c r="AX30" s="851"/>
      <c r="AY30" s="851"/>
      <c r="AZ30" s="852" t="s">
        <v>537</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100</v>
      </c>
      <c r="R31" s="779"/>
      <c r="S31" s="779"/>
      <c r="T31" s="779"/>
      <c r="U31" s="779"/>
      <c r="V31" s="779">
        <v>78</v>
      </c>
      <c r="W31" s="779"/>
      <c r="X31" s="779"/>
      <c r="Y31" s="779"/>
      <c r="Z31" s="779"/>
      <c r="AA31" s="779">
        <v>22</v>
      </c>
      <c r="AB31" s="779"/>
      <c r="AC31" s="779"/>
      <c r="AD31" s="779"/>
      <c r="AE31" s="780"/>
      <c r="AF31" s="781">
        <v>22</v>
      </c>
      <c r="AG31" s="782"/>
      <c r="AH31" s="782"/>
      <c r="AI31" s="782"/>
      <c r="AJ31" s="783"/>
      <c r="AK31" s="850">
        <v>14</v>
      </c>
      <c r="AL31" s="851"/>
      <c r="AM31" s="851"/>
      <c r="AN31" s="851"/>
      <c r="AO31" s="851"/>
      <c r="AP31" s="851">
        <v>693</v>
      </c>
      <c r="AQ31" s="851"/>
      <c r="AR31" s="851"/>
      <c r="AS31" s="851"/>
      <c r="AT31" s="851"/>
      <c r="AU31" s="851" t="s">
        <v>537</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841</v>
      </c>
      <c r="AG63" s="862"/>
      <c r="AH63" s="862"/>
      <c r="AI63" s="862"/>
      <c r="AJ63" s="863"/>
      <c r="AK63" s="864"/>
      <c r="AL63" s="859"/>
      <c r="AM63" s="859"/>
      <c r="AN63" s="859"/>
      <c r="AO63" s="859"/>
      <c r="AP63" s="862">
        <v>5565</v>
      </c>
      <c r="AQ63" s="862"/>
      <c r="AR63" s="862"/>
      <c r="AS63" s="862"/>
      <c r="AT63" s="862"/>
      <c r="AU63" s="862">
        <v>585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391</v>
      </c>
      <c r="R66" s="738"/>
      <c r="S66" s="738"/>
      <c r="T66" s="738"/>
      <c r="U66" s="739"/>
      <c r="V66" s="737" t="s">
        <v>392</v>
      </c>
      <c r="W66" s="738"/>
      <c r="X66" s="738"/>
      <c r="Y66" s="738"/>
      <c r="Z66" s="739"/>
      <c r="AA66" s="737" t="s">
        <v>393</v>
      </c>
      <c r="AB66" s="738"/>
      <c r="AC66" s="738"/>
      <c r="AD66" s="738"/>
      <c r="AE66" s="739"/>
      <c r="AF66" s="872" t="s">
        <v>394</v>
      </c>
      <c r="AG66" s="833"/>
      <c r="AH66" s="833"/>
      <c r="AI66" s="833"/>
      <c r="AJ66" s="873"/>
      <c r="AK66" s="737" t="s">
        <v>395</v>
      </c>
      <c r="AL66" s="761"/>
      <c r="AM66" s="761"/>
      <c r="AN66" s="761"/>
      <c r="AO66" s="762"/>
      <c r="AP66" s="737" t="s">
        <v>396</v>
      </c>
      <c r="AQ66" s="738"/>
      <c r="AR66" s="738"/>
      <c r="AS66" s="738"/>
      <c r="AT66" s="739"/>
      <c r="AU66" s="737" t="s">
        <v>397</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12817</v>
      </c>
      <c r="R68" s="886"/>
      <c r="S68" s="886"/>
      <c r="T68" s="886"/>
      <c r="U68" s="886"/>
      <c r="V68" s="886">
        <v>10223</v>
      </c>
      <c r="W68" s="886"/>
      <c r="X68" s="886"/>
      <c r="Y68" s="886"/>
      <c r="Z68" s="886"/>
      <c r="AA68" s="886">
        <v>2594</v>
      </c>
      <c r="AB68" s="886"/>
      <c r="AC68" s="886"/>
      <c r="AD68" s="886"/>
      <c r="AE68" s="886"/>
      <c r="AF68" s="886">
        <v>2594</v>
      </c>
      <c r="AG68" s="886"/>
      <c r="AH68" s="886"/>
      <c r="AI68" s="886"/>
      <c r="AJ68" s="886"/>
      <c r="AK68" s="886">
        <v>621</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46</v>
      </c>
      <c r="R69" s="851"/>
      <c r="S69" s="851"/>
      <c r="T69" s="851"/>
      <c r="U69" s="851"/>
      <c r="V69" s="851">
        <v>38</v>
      </c>
      <c r="W69" s="851"/>
      <c r="X69" s="851"/>
      <c r="Y69" s="851"/>
      <c r="Z69" s="851"/>
      <c r="AA69" s="851">
        <v>8</v>
      </c>
      <c r="AB69" s="851"/>
      <c r="AC69" s="851"/>
      <c r="AD69" s="851"/>
      <c r="AE69" s="851"/>
      <c r="AF69" s="851">
        <v>8</v>
      </c>
      <c r="AG69" s="851"/>
      <c r="AH69" s="851"/>
      <c r="AI69" s="851"/>
      <c r="AJ69" s="851"/>
      <c r="AK69" s="851" t="s">
        <v>537</v>
      </c>
      <c r="AL69" s="851"/>
      <c r="AM69" s="851"/>
      <c r="AN69" s="851"/>
      <c r="AO69" s="851"/>
      <c r="AP69" s="851" t="s">
        <v>537</v>
      </c>
      <c r="AQ69" s="851"/>
      <c r="AR69" s="851"/>
      <c r="AS69" s="851"/>
      <c r="AT69" s="851"/>
      <c r="AU69" s="851" t="s">
        <v>537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18</v>
      </c>
      <c r="R70" s="851"/>
      <c r="S70" s="851"/>
      <c r="T70" s="851"/>
      <c r="U70" s="851"/>
      <c r="V70" s="851">
        <v>9</v>
      </c>
      <c r="W70" s="851"/>
      <c r="X70" s="851"/>
      <c r="Y70" s="851"/>
      <c r="Z70" s="851"/>
      <c r="AA70" s="851">
        <v>9</v>
      </c>
      <c r="AB70" s="851"/>
      <c r="AC70" s="851"/>
      <c r="AD70" s="851"/>
      <c r="AE70" s="851"/>
      <c r="AF70" s="851">
        <v>9</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v>
      </c>
      <c r="R71" s="851"/>
      <c r="S71" s="851"/>
      <c r="T71" s="851"/>
      <c r="U71" s="851"/>
      <c r="V71" s="851">
        <v>1</v>
      </c>
      <c r="W71" s="851"/>
      <c r="X71" s="851"/>
      <c r="Y71" s="851"/>
      <c r="Z71" s="851"/>
      <c r="AA71" s="851">
        <v>1</v>
      </c>
      <c r="AB71" s="851"/>
      <c r="AC71" s="851"/>
      <c r="AD71" s="851"/>
      <c r="AE71" s="851"/>
      <c r="AF71" s="851">
        <v>1</v>
      </c>
      <c r="AG71" s="851"/>
      <c r="AH71" s="851"/>
      <c r="AI71" s="851"/>
      <c r="AJ71" s="851"/>
      <c r="AK71" s="851" t="s">
        <v>537</v>
      </c>
      <c r="AL71" s="851"/>
      <c r="AM71" s="851"/>
      <c r="AN71" s="851"/>
      <c r="AO71" s="851"/>
      <c r="AP71" s="851" t="s">
        <v>537</v>
      </c>
      <c r="AQ71" s="851"/>
      <c r="AR71" s="851"/>
      <c r="AS71" s="851"/>
      <c r="AT71" s="851"/>
      <c r="AU71" s="851" t="s">
        <v>537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43</v>
      </c>
      <c r="R72" s="851"/>
      <c r="S72" s="851"/>
      <c r="T72" s="851"/>
      <c r="U72" s="851"/>
      <c r="V72" s="851">
        <v>41</v>
      </c>
      <c r="W72" s="851"/>
      <c r="X72" s="851"/>
      <c r="Y72" s="851"/>
      <c r="Z72" s="851"/>
      <c r="AA72" s="851">
        <v>2</v>
      </c>
      <c r="AB72" s="851"/>
      <c r="AC72" s="851"/>
      <c r="AD72" s="851"/>
      <c r="AE72" s="851"/>
      <c r="AF72" s="851">
        <v>2</v>
      </c>
      <c r="AG72" s="851"/>
      <c r="AH72" s="851"/>
      <c r="AI72" s="851"/>
      <c r="AJ72" s="851"/>
      <c r="AK72" s="851" t="s">
        <v>537</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286</v>
      </c>
      <c r="R73" s="851"/>
      <c r="S73" s="851"/>
      <c r="T73" s="851"/>
      <c r="U73" s="851"/>
      <c r="V73" s="851">
        <v>271</v>
      </c>
      <c r="W73" s="851"/>
      <c r="X73" s="851"/>
      <c r="Y73" s="851"/>
      <c r="Z73" s="851"/>
      <c r="AA73" s="851">
        <v>15</v>
      </c>
      <c r="AB73" s="851"/>
      <c r="AC73" s="851"/>
      <c r="AD73" s="851"/>
      <c r="AE73" s="851"/>
      <c r="AF73" s="851">
        <v>15</v>
      </c>
      <c r="AG73" s="851"/>
      <c r="AH73" s="851"/>
      <c r="AI73" s="851"/>
      <c r="AJ73" s="851"/>
      <c r="AK73" s="851">
        <v>125</v>
      </c>
      <c r="AL73" s="851"/>
      <c r="AM73" s="851"/>
      <c r="AN73" s="851"/>
      <c r="AO73" s="851"/>
      <c r="AP73" s="851" t="s">
        <v>537</v>
      </c>
      <c r="AQ73" s="851"/>
      <c r="AR73" s="851"/>
      <c r="AS73" s="851"/>
      <c r="AT73" s="851"/>
      <c r="AU73" s="851" t="s">
        <v>537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227410</v>
      </c>
      <c r="R74" s="851"/>
      <c r="S74" s="851"/>
      <c r="T74" s="851"/>
      <c r="U74" s="851"/>
      <c r="V74" s="851">
        <v>219970</v>
      </c>
      <c r="W74" s="851"/>
      <c r="X74" s="851"/>
      <c r="Y74" s="851"/>
      <c r="Z74" s="851"/>
      <c r="AA74" s="851">
        <v>7440</v>
      </c>
      <c r="AB74" s="851"/>
      <c r="AC74" s="851"/>
      <c r="AD74" s="851"/>
      <c r="AE74" s="851"/>
      <c r="AF74" s="851">
        <v>7440</v>
      </c>
      <c r="AG74" s="851"/>
      <c r="AH74" s="851"/>
      <c r="AI74" s="851"/>
      <c r="AJ74" s="851"/>
      <c r="AK74" s="851">
        <v>71</v>
      </c>
      <c r="AL74" s="851"/>
      <c r="AM74" s="851"/>
      <c r="AN74" s="851"/>
      <c r="AO74" s="851"/>
      <c r="AP74" s="851" t="s">
        <v>537</v>
      </c>
      <c r="AQ74" s="851"/>
      <c r="AR74" s="851"/>
      <c r="AS74" s="851"/>
      <c r="AT74" s="851"/>
      <c r="AU74" s="851" t="s">
        <v>537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5245</v>
      </c>
      <c r="R75" s="900"/>
      <c r="S75" s="900"/>
      <c r="T75" s="900"/>
      <c r="U75" s="850"/>
      <c r="V75" s="901">
        <v>4976</v>
      </c>
      <c r="W75" s="900"/>
      <c r="X75" s="900"/>
      <c r="Y75" s="900"/>
      <c r="Z75" s="850"/>
      <c r="AA75" s="901">
        <v>269</v>
      </c>
      <c r="AB75" s="900"/>
      <c r="AC75" s="900"/>
      <c r="AD75" s="900"/>
      <c r="AE75" s="850"/>
      <c r="AF75" s="901">
        <v>269</v>
      </c>
      <c r="AG75" s="900"/>
      <c r="AH75" s="900"/>
      <c r="AI75" s="900"/>
      <c r="AJ75" s="850"/>
      <c r="AK75" s="901">
        <v>9</v>
      </c>
      <c r="AL75" s="900"/>
      <c r="AM75" s="900"/>
      <c r="AN75" s="900"/>
      <c r="AO75" s="850"/>
      <c r="AP75" s="901">
        <v>2441</v>
      </c>
      <c r="AQ75" s="900"/>
      <c r="AR75" s="900"/>
      <c r="AS75" s="900"/>
      <c r="AT75" s="850"/>
      <c r="AU75" s="901" t="s">
        <v>554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2191</v>
      </c>
      <c r="R76" s="900"/>
      <c r="S76" s="900"/>
      <c r="T76" s="900"/>
      <c r="U76" s="850"/>
      <c r="V76" s="901">
        <v>2161</v>
      </c>
      <c r="W76" s="900"/>
      <c r="X76" s="900"/>
      <c r="Y76" s="900"/>
      <c r="Z76" s="850"/>
      <c r="AA76" s="901">
        <v>30</v>
      </c>
      <c r="AB76" s="900"/>
      <c r="AC76" s="900"/>
      <c r="AD76" s="900"/>
      <c r="AE76" s="850"/>
      <c r="AF76" s="901">
        <v>30</v>
      </c>
      <c r="AG76" s="900"/>
      <c r="AH76" s="900"/>
      <c r="AI76" s="900"/>
      <c r="AJ76" s="850"/>
      <c r="AK76" s="901">
        <v>84</v>
      </c>
      <c r="AL76" s="900"/>
      <c r="AM76" s="900"/>
      <c r="AN76" s="900"/>
      <c r="AO76" s="850"/>
      <c r="AP76" s="901">
        <v>193</v>
      </c>
      <c r="AQ76" s="900"/>
      <c r="AR76" s="900"/>
      <c r="AS76" s="900"/>
      <c r="AT76" s="850"/>
      <c r="AU76" s="901">
        <v>67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17561</v>
      </c>
      <c r="R77" s="900"/>
      <c r="S77" s="900"/>
      <c r="T77" s="900"/>
      <c r="U77" s="850"/>
      <c r="V77" s="901">
        <v>17140</v>
      </c>
      <c r="W77" s="900"/>
      <c r="X77" s="900"/>
      <c r="Y77" s="900"/>
      <c r="Z77" s="850"/>
      <c r="AA77" s="901">
        <v>422</v>
      </c>
      <c r="AB77" s="900"/>
      <c r="AC77" s="900"/>
      <c r="AD77" s="900"/>
      <c r="AE77" s="850"/>
      <c r="AF77" s="901">
        <v>422</v>
      </c>
      <c r="AG77" s="900"/>
      <c r="AH77" s="900"/>
      <c r="AI77" s="900"/>
      <c r="AJ77" s="850"/>
      <c r="AK77" s="901">
        <v>233</v>
      </c>
      <c r="AL77" s="900"/>
      <c r="AM77" s="900"/>
      <c r="AN77" s="900"/>
      <c r="AO77" s="850"/>
      <c r="AP77" s="901" t="s">
        <v>537</v>
      </c>
      <c r="AQ77" s="900"/>
      <c r="AR77" s="900"/>
      <c r="AS77" s="900"/>
      <c r="AT77" s="850"/>
      <c r="AU77" s="901" t="s">
        <v>537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548</v>
      </c>
      <c r="C78" s="894"/>
      <c r="D78" s="894"/>
      <c r="E78" s="894"/>
      <c r="F78" s="894"/>
      <c r="G78" s="894"/>
      <c r="H78" s="894"/>
      <c r="I78" s="894"/>
      <c r="J78" s="894"/>
      <c r="K78" s="894"/>
      <c r="L78" s="894"/>
      <c r="M78" s="894"/>
      <c r="N78" s="894"/>
      <c r="O78" s="894"/>
      <c r="P78" s="895"/>
      <c r="Q78" s="896">
        <v>782</v>
      </c>
      <c r="R78" s="851"/>
      <c r="S78" s="851"/>
      <c r="T78" s="851"/>
      <c r="U78" s="851"/>
      <c r="V78" s="851">
        <v>781</v>
      </c>
      <c r="W78" s="851"/>
      <c r="X78" s="851"/>
      <c r="Y78" s="851"/>
      <c r="Z78" s="851"/>
      <c r="AA78" s="851">
        <v>1</v>
      </c>
      <c r="AB78" s="851"/>
      <c r="AC78" s="851"/>
      <c r="AD78" s="851"/>
      <c r="AE78" s="851"/>
      <c r="AF78" s="851">
        <v>1</v>
      </c>
      <c r="AG78" s="851"/>
      <c r="AH78" s="851"/>
      <c r="AI78" s="851"/>
      <c r="AJ78" s="851"/>
      <c r="AK78" s="851">
        <v>397</v>
      </c>
      <c r="AL78" s="851"/>
      <c r="AM78" s="851"/>
      <c r="AN78" s="851"/>
      <c r="AO78" s="851"/>
      <c r="AP78" s="851">
        <v>908</v>
      </c>
      <c r="AQ78" s="851"/>
      <c r="AR78" s="851"/>
      <c r="AS78" s="851"/>
      <c r="AT78" s="851"/>
      <c r="AU78" s="851">
        <v>51</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549</v>
      </c>
      <c r="C79" s="894"/>
      <c r="D79" s="894"/>
      <c r="E79" s="894"/>
      <c r="F79" s="894"/>
      <c r="G79" s="894"/>
      <c r="H79" s="894"/>
      <c r="I79" s="894"/>
      <c r="J79" s="894"/>
      <c r="K79" s="894"/>
      <c r="L79" s="894"/>
      <c r="M79" s="894"/>
      <c r="N79" s="894"/>
      <c r="O79" s="894"/>
      <c r="P79" s="895"/>
      <c r="Q79" s="896">
        <v>5316</v>
      </c>
      <c r="R79" s="851"/>
      <c r="S79" s="851"/>
      <c r="T79" s="851"/>
      <c r="U79" s="851"/>
      <c r="V79" s="851">
        <v>5733</v>
      </c>
      <c r="W79" s="851"/>
      <c r="X79" s="851"/>
      <c r="Y79" s="851"/>
      <c r="Z79" s="851"/>
      <c r="AA79" s="851">
        <v>-417</v>
      </c>
      <c r="AB79" s="851"/>
      <c r="AC79" s="851"/>
      <c r="AD79" s="851"/>
      <c r="AE79" s="851"/>
      <c r="AF79" s="851">
        <v>732</v>
      </c>
      <c r="AG79" s="851"/>
      <c r="AH79" s="851"/>
      <c r="AI79" s="851"/>
      <c r="AJ79" s="851"/>
      <c r="AK79" s="851" t="s">
        <v>537</v>
      </c>
      <c r="AL79" s="851"/>
      <c r="AM79" s="851"/>
      <c r="AN79" s="851"/>
      <c r="AO79" s="851"/>
      <c r="AP79" s="851">
        <v>5913</v>
      </c>
      <c r="AQ79" s="851"/>
      <c r="AR79" s="851"/>
      <c r="AS79" s="851"/>
      <c r="AT79" s="851"/>
      <c r="AU79" s="851">
        <v>80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11523</v>
      </c>
      <c r="AG88" s="862"/>
      <c r="AH88" s="862"/>
      <c r="AI88" s="862"/>
      <c r="AJ88" s="862"/>
      <c r="AK88" s="859"/>
      <c r="AL88" s="859"/>
      <c r="AM88" s="859"/>
      <c r="AN88" s="859"/>
      <c r="AO88" s="859"/>
      <c r="AP88" s="862">
        <v>9455</v>
      </c>
      <c r="AQ88" s="862"/>
      <c r="AR88" s="862"/>
      <c r="AS88" s="862"/>
      <c r="AT88" s="862"/>
      <c r="AU88" s="862">
        <v>198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v>
      </c>
      <c r="CS102" s="870"/>
      <c r="CT102" s="870"/>
      <c r="CU102" s="870"/>
      <c r="CV102" s="913"/>
      <c r="CW102" s="912">
        <v>29</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288</v>
      </c>
      <c r="AG109" s="915"/>
      <c r="AH109" s="915"/>
      <c r="AI109" s="915"/>
      <c r="AJ109" s="916"/>
      <c r="AK109" s="914" t="s">
        <v>287</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288</v>
      </c>
      <c r="BW109" s="915"/>
      <c r="BX109" s="915"/>
      <c r="BY109" s="915"/>
      <c r="BZ109" s="916"/>
      <c r="CA109" s="914" t="s">
        <v>287</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288</v>
      </c>
      <c r="DM109" s="915"/>
      <c r="DN109" s="915"/>
      <c r="DO109" s="915"/>
      <c r="DP109" s="916"/>
      <c r="DQ109" s="914" t="s">
        <v>287</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2363898</v>
      </c>
      <c r="AB110" s="922"/>
      <c r="AC110" s="922"/>
      <c r="AD110" s="922"/>
      <c r="AE110" s="923"/>
      <c r="AF110" s="924">
        <v>2124336</v>
      </c>
      <c r="AG110" s="922"/>
      <c r="AH110" s="922"/>
      <c r="AI110" s="922"/>
      <c r="AJ110" s="923"/>
      <c r="AK110" s="924">
        <v>2146360</v>
      </c>
      <c r="AL110" s="922"/>
      <c r="AM110" s="922"/>
      <c r="AN110" s="922"/>
      <c r="AO110" s="923"/>
      <c r="AP110" s="925">
        <v>21.1</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19652268</v>
      </c>
      <c r="BR110" s="957"/>
      <c r="BS110" s="957"/>
      <c r="BT110" s="957"/>
      <c r="BU110" s="957"/>
      <c r="BV110" s="957">
        <v>20252219</v>
      </c>
      <c r="BW110" s="957"/>
      <c r="BX110" s="957"/>
      <c r="BY110" s="957"/>
      <c r="BZ110" s="957"/>
      <c r="CA110" s="957">
        <v>21035641</v>
      </c>
      <c r="CB110" s="957"/>
      <c r="CC110" s="957"/>
      <c r="CD110" s="957"/>
      <c r="CE110" s="957"/>
      <c r="CF110" s="971">
        <v>207.1</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276681</v>
      </c>
      <c r="BR112" s="950"/>
      <c r="BS112" s="950"/>
      <c r="BT112" s="950"/>
      <c r="BU112" s="950"/>
      <c r="BV112" s="950">
        <v>426412</v>
      </c>
      <c r="BW112" s="950"/>
      <c r="BX112" s="950"/>
      <c r="BY112" s="950"/>
      <c r="BZ112" s="950"/>
      <c r="CA112" s="950">
        <v>584587</v>
      </c>
      <c r="CB112" s="950"/>
      <c r="CC112" s="950"/>
      <c r="CD112" s="950"/>
      <c r="CE112" s="950"/>
      <c r="CF112" s="944">
        <v>5.8</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25254</v>
      </c>
      <c r="AB113" s="964"/>
      <c r="AC113" s="964"/>
      <c r="AD113" s="964"/>
      <c r="AE113" s="965"/>
      <c r="AF113" s="966">
        <v>29748</v>
      </c>
      <c r="AG113" s="964"/>
      <c r="AH113" s="964"/>
      <c r="AI113" s="964"/>
      <c r="AJ113" s="965"/>
      <c r="AK113" s="966">
        <v>34333</v>
      </c>
      <c r="AL113" s="964"/>
      <c r="AM113" s="964"/>
      <c r="AN113" s="964"/>
      <c r="AO113" s="965"/>
      <c r="AP113" s="967">
        <v>0.3</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1249474</v>
      </c>
      <c r="BR113" s="950"/>
      <c r="BS113" s="950"/>
      <c r="BT113" s="950"/>
      <c r="BU113" s="950"/>
      <c r="BV113" s="950">
        <v>948084</v>
      </c>
      <c r="BW113" s="950"/>
      <c r="BX113" s="950"/>
      <c r="BY113" s="950"/>
      <c r="BZ113" s="950"/>
      <c r="CA113" s="950">
        <v>198968</v>
      </c>
      <c r="CB113" s="950"/>
      <c r="CC113" s="950"/>
      <c r="CD113" s="950"/>
      <c r="CE113" s="950"/>
      <c r="CF113" s="944">
        <v>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346404</v>
      </c>
      <c r="AB114" s="989"/>
      <c r="AC114" s="989"/>
      <c r="AD114" s="989"/>
      <c r="AE114" s="990"/>
      <c r="AF114" s="991">
        <v>351671</v>
      </c>
      <c r="AG114" s="989"/>
      <c r="AH114" s="989"/>
      <c r="AI114" s="989"/>
      <c r="AJ114" s="990"/>
      <c r="AK114" s="991">
        <v>271324</v>
      </c>
      <c r="AL114" s="989"/>
      <c r="AM114" s="989"/>
      <c r="AN114" s="989"/>
      <c r="AO114" s="990"/>
      <c r="AP114" s="992">
        <v>2.7</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3496445</v>
      </c>
      <c r="BR114" s="950"/>
      <c r="BS114" s="950"/>
      <c r="BT114" s="950"/>
      <c r="BU114" s="950"/>
      <c r="BV114" s="950">
        <v>3055780</v>
      </c>
      <c r="BW114" s="950"/>
      <c r="BX114" s="950"/>
      <c r="BY114" s="950"/>
      <c r="BZ114" s="950"/>
      <c r="CA114" s="950">
        <v>2756290</v>
      </c>
      <c r="CB114" s="950"/>
      <c r="CC114" s="950"/>
      <c r="CD114" s="950"/>
      <c r="CE114" s="950"/>
      <c r="CF114" s="944">
        <v>27.1</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1268</v>
      </c>
      <c r="AB115" s="964"/>
      <c r="AC115" s="964"/>
      <c r="AD115" s="964"/>
      <c r="AE115" s="965"/>
      <c r="AF115" s="966">
        <v>5259</v>
      </c>
      <c r="AG115" s="964"/>
      <c r="AH115" s="964"/>
      <c r="AI115" s="964"/>
      <c r="AJ115" s="965"/>
      <c r="AK115" s="966">
        <v>3878</v>
      </c>
      <c r="AL115" s="964"/>
      <c r="AM115" s="964"/>
      <c r="AN115" s="964"/>
      <c r="AO115" s="965"/>
      <c r="AP115" s="967">
        <v>0</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171</v>
      </c>
      <c r="AB116" s="989"/>
      <c r="AC116" s="989"/>
      <c r="AD116" s="989"/>
      <c r="AE116" s="990"/>
      <c r="AF116" s="991">
        <v>267</v>
      </c>
      <c r="AG116" s="989"/>
      <c r="AH116" s="989"/>
      <c r="AI116" s="989"/>
      <c r="AJ116" s="990"/>
      <c r="AK116" s="991">
        <v>191</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2736995</v>
      </c>
      <c r="AB117" s="1007"/>
      <c r="AC117" s="1007"/>
      <c r="AD117" s="1007"/>
      <c r="AE117" s="1008"/>
      <c r="AF117" s="1009">
        <v>2511281</v>
      </c>
      <c r="AG117" s="1007"/>
      <c r="AH117" s="1007"/>
      <c r="AI117" s="1007"/>
      <c r="AJ117" s="1008"/>
      <c r="AK117" s="1009">
        <v>2456086</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288</v>
      </c>
      <c r="AG118" s="915"/>
      <c r="AH118" s="915"/>
      <c r="AI118" s="915"/>
      <c r="AJ118" s="916"/>
      <c r="AK118" s="914" t="s">
        <v>287</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24674868</v>
      </c>
      <c r="BR119" s="1028"/>
      <c r="BS119" s="1028"/>
      <c r="BT119" s="1028"/>
      <c r="BU119" s="1028"/>
      <c r="BV119" s="1028">
        <v>24682495</v>
      </c>
      <c r="BW119" s="1028"/>
      <c r="BX119" s="1028"/>
      <c r="BY119" s="1028"/>
      <c r="BZ119" s="1028"/>
      <c r="CA119" s="1028">
        <v>24575486</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6001451</v>
      </c>
      <c r="BR120" s="957"/>
      <c r="BS120" s="957"/>
      <c r="BT120" s="957"/>
      <c r="BU120" s="957"/>
      <c r="BV120" s="957">
        <v>6308642</v>
      </c>
      <c r="BW120" s="957"/>
      <c r="BX120" s="957"/>
      <c r="BY120" s="957"/>
      <c r="BZ120" s="957"/>
      <c r="CA120" s="957">
        <v>6297002</v>
      </c>
      <c r="CB120" s="957"/>
      <c r="CC120" s="957"/>
      <c r="CD120" s="957"/>
      <c r="CE120" s="957"/>
      <c r="CF120" s="971">
        <v>62</v>
      </c>
      <c r="CG120" s="972"/>
      <c r="CH120" s="972"/>
      <c r="CI120" s="972"/>
      <c r="CJ120" s="972"/>
      <c r="CK120" s="1037" t="s">
        <v>442</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276681</v>
      </c>
      <c r="DH120" s="957"/>
      <c r="DI120" s="957"/>
      <c r="DJ120" s="957"/>
      <c r="DK120" s="957"/>
      <c r="DL120" s="957">
        <v>426412</v>
      </c>
      <c r="DM120" s="957"/>
      <c r="DN120" s="957"/>
      <c r="DO120" s="957"/>
      <c r="DP120" s="957"/>
      <c r="DQ120" s="957">
        <v>584587</v>
      </c>
      <c r="DR120" s="957"/>
      <c r="DS120" s="957"/>
      <c r="DT120" s="957"/>
      <c r="DU120" s="957"/>
      <c r="DV120" s="958">
        <v>5.8</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3442504</v>
      </c>
      <c r="BR121" s="950"/>
      <c r="BS121" s="950"/>
      <c r="BT121" s="950"/>
      <c r="BU121" s="950"/>
      <c r="BV121" s="950">
        <v>3302608</v>
      </c>
      <c r="BW121" s="950"/>
      <c r="BX121" s="950"/>
      <c r="BY121" s="950"/>
      <c r="BZ121" s="950"/>
      <c r="CA121" s="950">
        <v>3053867</v>
      </c>
      <c r="CB121" s="950"/>
      <c r="CC121" s="950"/>
      <c r="CD121" s="950"/>
      <c r="CE121" s="950"/>
      <c r="CF121" s="944">
        <v>30.1</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15811307</v>
      </c>
      <c r="BR122" s="1028"/>
      <c r="BS122" s="1028"/>
      <c r="BT122" s="1028"/>
      <c r="BU122" s="1028"/>
      <c r="BV122" s="1028">
        <v>16255547</v>
      </c>
      <c r="BW122" s="1028"/>
      <c r="BX122" s="1028"/>
      <c r="BY122" s="1028"/>
      <c r="BZ122" s="1028"/>
      <c r="CA122" s="1028">
        <v>16883689</v>
      </c>
      <c r="CB122" s="1028"/>
      <c r="CC122" s="1028"/>
      <c r="CD122" s="1028"/>
      <c r="CE122" s="1028"/>
      <c r="CF122" s="1048">
        <v>166.3</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25255262</v>
      </c>
      <c r="BR123" s="1096"/>
      <c r="BS123" s="1096"/>
      <c r="BT123" s="1096"/>
      <c r="BU123" s="1096"/>
      <c r="BV123" s="1096">
        <v>25866797</v>
      </c>
      <c r="BW123" s="1096"/>
      <c r="BX123" s="1096"/>
      <c r="BY123" s="1096"/>
      <c r="BZ123" s="1096"/>
      <c r="CA123" s="1096">
        <v>26234558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1268</v>
      </c>
      <c r="AB127" s="989"/>
      <c r="AC127" s="989"/>
      <c r="AD127" s="989"/>
      <c r="AE127" s="990"/>
      <c r="AF127" s="991">
        <v>5259</v>
      </c>
      <c r="AG127" s="989"/>
      <c r="AH127" s="989"/>
      <c r="AI127" s="989"/>
      <c r="AJ127" s="990"/>
      <c r="AK127" s="991">
        <v>3878</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473631</v>
      </c>
      <c r="AB128" s="1078"/>
      <c r="AC128" s="1078"/>
      <c r="AD128" s="1078"/>
      <c r="AE128" s="1079"/>
      <c r="AF128" s="1080">
        <v>465139</v>
      </c>
      <c r="AG128" s="1078"/>
      <c r="AH128" s="1078"/>
      <c r="AI128" s="1078"/>
      <c r="AJ128" s="1079"/>
      <c r="AK128" s="1080">
        <v>400966</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13.09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11864158</v>
      </c>
      <c r="AB129" s="989"/>
      <c r="AC129" s="989"/>
      <c r="AD129" s="989"/>
      <c r="AE129" s="990"/>
      <c r="AF129" s="991">
        <v>11956581</v>
      </c>
      <c r="AG129" s="989"/>
      <c r="AH129" s="989"/>
      <c r="AI129" s="989"/>
      <c r="AJ129" s="990"/>
      <c r="AK129" s="991">
        <v>11744465</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18.09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1792682</v>
      </c>
      <c r="AB130" s="989"/>
      <c r="AC130" s="989"/>
      <c r="AD130" s="989"/>
      <c r="AE130" s="990"/>
      <c r="AF130" s="991">
        <v>1669684</v>
      </c>
      <c r="AG130" s="989"/>
      <c r="AH130" s="989"/>
      <c r="AI130" s="989"/>
      <c r="AJ130" s="990"/>
      <c r="AK130" s="991">
        <v>1589660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4.3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10071476</v>
      </c>
      <c r="AB131" s="1014"/>
      <c r="AC131" s="1014"/>
      <c r="AD131" s="1014"/>
      <c r="AE131" s="1015"/>
      <c r="AF131" s="1013">
        <v>10286897</v>
      </c>
      <c r="AG131" s="1014"/>
      <c r="AH131" s="1014"/>
      <c r="AI131" s="1014"/>
      <c r="AJ131" s="1015"/>
      <c r="AK131" s="1013">
        <v>10154805</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4.6734162899999996</v>
      </c>
      <c r="AB132" s="1130"/>
      <c r="AC132" s="1130"/>
      <c r="AD132" s="1130"/>
      <c r="AE132" s="1131"/>
      <c r="AF132" s="1132">
        <v>3.6595875320000002</v>
      </c>
      <c r="AG132" s="1130"/>
      <c r="AH132" s="1130"/>
      <c r="AI132" s="1130"/>
      <c r="AJ132" s="1131"/>
      <c r="AK132" s="1132">
        <v>4.5836429159999996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5.4</v>
      </c>
      <c r="AB133" s="1113"/>
      <c r="AC133" s="1113"/>
      <c r="AD133" s="1113"/>
      <c r="AE133" s="1114"/>
      <c r="AF133" s="1112">
        <v>4.5999999999999996</v>
      </c>
      <c r="AG133" s="1113"/>
      <c r="AH133" s="1113"/>
      <c r="AI133" s="1113"/>
      <c r="AJ133" s="1114"/>
      <c r="AK133" s="1112">
        <v>4.3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3" zoomScaleNormal="85" zoomScaleSheetLayoutView="55" workbookViewId="0">
      <selection activeCell="K52" sqref="K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3056904</v>
      </c>
      <c r="L9" s="266">
        <v>65862</v>
      </c>
      <c r="M9" s="267">
        <v>88814</v>
      </c>
      <c r="N9" s="268">
        <v>-25.8</v>
      </c>
    </row>
    <row r="10" spans="1:16">
      <c r="A10" s="250"/>
      <c r="B10" s="246"/>
      <c r="C10" s="246"/>
      <c r="D10" s="246"/>
      <c r="E10" s="246"/>
      <c r="F10" s="246"/>
      <c r="G10" s="1152" t="s">
        <v>480</v>
      </c>
      <c r="H10" s="1153"/>
      <c r="I10" s="1153"/>
      <c r="J10" s="1154"/>
      <c r="K10" s="269">
        <v>358457</v>
      </c>
      <c r="L10" s="270">
        <v>7723</v>
      </c>
      <c r="M10" s="271">
        <v>7348</v>
      </c>
      <c r="N10" s="272">
        <v>5.0999999999999996</v>
      </c>
    </row>
    <row r="11" spans="1:16" ht="13.5" customHeight="1">
      <c r="A11" s="250"/>
      <c r="B11" s="246"/>
      <c r="C11" s="246"/>
      <c r="D11" s="246"/>
      <c r="E11" s="246"/>
      <c r="F11" s="246"/>
      <c r="G11" s="1152" t="s">
        <v>481</v>
      </c>
      <c r="H11" s="1153"/>
      <c r="I11" s="1153"/>
      <c r="J11" s="1154"/>
      <c r="K11" s="269">
        <v>501283</v>
      </c>
      <c r="L11" s="270">
        <v>10800</v>
      </c>
      <c r="M11" s="271">
        <v>9064</v>
      </c>
      <c r="N11" s="272">
        <v>19.2</v>
      </c>
    </row>
    <row r="12" spans="1:16" ht="13.5" customHeight="1">
      <c r="A12" s="250"/>
      <c r="B12" s="246"/>
      <c r="C12" s="246"/>
      <c r="D12" s="246"/>
      <c r="E12" s="246"/>
      <c r="F12" s="246"/>
      <c r="G12" s="1152" t="s">
        <v>482</v>
      </c>
      <c r="H12" s="1153"/>
      <c r="I12" s="1153"/>
      <c r="J12" s="1154"/>
      <c r="K12" s="269" t="s">
        <v>483</v>
      </c>
      <c r="L12" s="270" t="s">
        <v>483</v>
      </c>
      <c r="M12" s="271">
        <v>917</v>
      </c>
      <c r="N12" s="272" t="s">
        <v>483</v>
      </c>
    </row>
    <row r="13" spans="1:16" ht="13.5" customHeight="1">
      <c r="A13" s="250"/>
      <c r="B13" s="246"/>
      <c r="C13" s="246"/>
      <c r="D13" s="246"/>
      <c r="E13" s="246"/>
      <c r="F13" s="246"/>
      <c r="G13" s="1152" t="s">
        <v>484</v>
      </c>
      <c r="H13" s="1153"/>
      <c r="I13" s="1153"/>
      <c r="J13" s="1154"/>
      <c r="K13" s="269" t="s">
        <v>483</v>
      </c>
      <c r="L13" s="270" t="s">
        <v>483</v>
      </c>
      <c r="M13" s="271">
        <v>11</v>
      </c>
      <c r="N13" s="272" t="s">
        <v>483</v>
      </c>
    </row>
    <row r="14" spans="1:16" ht="13.5" customHeight="1">
      <c r="A14" s="250"/>
      <c r="B14" s="246"/>
      <c r="C14" s="246"/>
      <c r="D14" s="246"/>
      <c r="E14" s="246"/>
      <c r="F14" s="246"/>
      <c r="G14" s="1152" t="s">
        <v>485</v>
      </c>
      <c r="H14" s="1153"/>
      <c r="I14" s="1153"/>
      <c r="J14" s="1154"/>
      <c r="K14" s="269">
        <v>201712</v>
      </c>
      <c r="L14" s="270">
        <v>4346</v>
      </c>
      <c r="M14" s="271">
        <v>3976</v>
      </c>
      <c r="N14" s="272">
        <v>9.3000000000000007</v>
      </c>
    </row>
    <row r="15" spans="1:16" ht="13.5" customHeight="1">
      <c r="A15" s="250"/>
      <c r="B15" s="246"/>
      <c r="C15" s="246"/>
      <c r="D15" s="246"/>
      <c r="E15" s="246"/>
      <c r="F15" s="246"/>
      <c r="G15" s="1152" t="s">
        <v>486</v>
      </c>
      <c r="H15" s="1153"/>
      <c r="I15" s="1153"/>
      <c r="J15" s="1154"/>
      <c r="K15" s="269">
        <v>64315</v>
      </c>
      <c r="L15" s="270">
        <v>1386</v>
      </c>
      <c r="M15" s="271">
        <v>2094</v>
      </c>
      <c r="N15" s="272">
        <v>-33.799999999999997</v>
      </c>
    </row>
    <row r="16" spans="1:16">
      <c r="A16" s="250"/>
      <c r="B16" s="246"/>
      <c r="C16" s="246"/>
      <c r="D16" s="246"/>
      <c r="E16" s="246"/>
      <c r="F16" s="246"/>
      <c r="G16" s="1155" t="s">
        <v>487</v>
      </c>
      <c r="H16" s="1156"/>
      <c r="I16" s="1156"/>
      <c r="J16" s="1157"/>
      <c r="K16" s="270">
        <v>-448506</v>
      </c>
      <c r="L16" s="270">
        <v>-9663</v>
      </c>
      <c r="M16" s="271">
        <v>-9674</v>
      </c>
      <c r="N16" s="272">
        <v>-0.1</v>
      </c>
    </row>
    <row r="17" spans="1:16">
      <c r="A17" s="250"/>
      <c r="B17" s="246"/>
      <c r="C17" s="246"/>
      <c r="D17" s="246"/>
      <c r="E17" s="246"/>
      <c r="F17" s="246"/>
      <c r="G17" s="1155" t="s">
        <v>171</v>
      </c>
      <c r="H17" s="1156"/>
      <c r="I17" s="1156"/>
      <c r="J17" s="1157"/>
      <c r="K17" s="270">
        <v>3734165</v>
      </c>
      <c r="L17" s="270">
        <v>80453</v>
      </c>
      <c r="M17" s="271">
        <v>102550</v>
      </c>
      <c r="N17" s="272">
        <v>-21.5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6.98</v>
      </c>
      <c r="L21" s="283">
        <v>9.9600000000000009</v>
      </c>
      <c r="M21" s="284">
        <v>-2.98</v>
      </c>
      <c r="N21" s="251"/>
      <c r="O21" s="285"/>
      <c r="P21" s="281"/>
    </row>
    <row r="22" spans="1:16" s="286" customFormat="1">
      <c r="A22" s="281"/>
      <c r="B22" s="251"/>
      <c r="C22" s="251"/>
      <c r="D22" s="251"/>
      <c r="E22" s="251"/>
      <c r="F22" s="251"/>
      <c r="G22" s="1147" t="s">
        <v>493</v>
      </c>
      <c r="H22" s="1148"/>
      <c r="I22" s="1148"/>
      <c r="J22" s="1149"/>
      <c r="K22" s="287">
        <v>97.2</v>
      </c>
      <c r="L22" s="288">
        <v>97.8</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2146360</v>
      </c>
      <c r="L32" s="296">
        <v>46244</v>
      </c>
      <c r="M32" s="297">
        <v>68120</v>
      </c>
      <c r="N32" s="298">
        <v>-32.1</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13</v>
      </c>
      <c r="N34" s="298" t="s">
        <v>483</v>
      </c>
    </row>
    <row r="35" spans="1:16" ht="27" customHeight="1">
      <c r="A35" s="250"/>
      <c r="B35" s="246"/>
      <c r="C35" s="246"/>
      <c r="D35" s="246"/>
      <c r="E35" s="246"/>
      <c r="F35" s="246"/>
      <c r="G35" s="1163" t="s">
        <v>500</v>
      </c>
      <c r="H35" s="1164"/>
      <c r="I35" s="1164"/>
      <c r="J35" s="1165"/>
      <c r="K35" s="296">
        <v>34333</v>
      </c>
      <c r="L35" s="296">
        <v>740</v>
      </c>
      <c r="M35" s="297">
        <v>17609</v>
      </c>
      <c r="N35" s="298">
        <v>-95.8</v>
      </c>
    </row>
    <row r="36" spans="1:16" ht="27" customHeight="1">
      <c r="A36" s="250"/>
      <c r="B36" s="246"/>
      <c r="C36" s="246"/>
      <c r="D36" s="246"/>
      <c r="E36" s="246"/>
      <c r="F36" s="246"/>
      <c r="G36" s="1163" t="s">
        <v>501</v>
      </c>
      <c r="H36" s="1164"/>
      <c r="I36" s="1164"/>
      <c r="J36" s="1165"/>
      <c r="K36" s="296">
        <v>271324</v>
      </c>
      <c r="L36" s="296">
        <v>5846</v>
      </c>
      <c r="M36" s="297">
        <v>2944</v>
      </c>
      <c r="N36" s="298">
        <v>98.6</v>
      </c>
    </row>
    <row r="37" spans="1:16" ht="13.5" customHeight="1">
      <c r="A37" s="250"/>
      <c r="B37" s="246"/>
      <c r="C37" s="246"/>
      <c r="D37" s="246"/>
      <c r="E37" s="246"/>
      <c r="F37" s="246"/>
      <c r="G37" s="1163" t="s">
        <v>502</v>
      </c>
      <c r="H37" s="1164"/>
      <c r="I37" s="1164"/>
      <c r="J37" s="1165"/>
      <c r="K37" s="296">
        <v>3878</v>
      </c>
      <c r="L37" s="296">
        <v>84</v>
      </c>
      <c r="M37" s="297">
        <v>1200</v>
      </c>
      <c r="N37" s="298">
        <v>-93</v>
      </c>
    </row>
    <row r="38" spans="1:16" ht="27" customHeight="1">
      <c r="A38" s="250"/>
      <c r="B38" s="246"/>
      <c r="C38" s="246"/>
      <c r="D38" s="246"/>
      <c r="E38" s="246"/>
      <c r="F38" s="246"/>
      <c r="G38" s="1166" t="s">
        <v>503</v>
      </c>
      <c r="H38" s="1167"/>
      <c r="I38" s="1167"/>
      <c r="J38" s="1168"/>
      <c r="K38" s="299">
        <v>191</v>
      </c>
      <c r="L38" s="299">
        <v>4</v>
      </c>
      <c r="M38" s="300">
        <v>5</v>
      </c>
      <c r="N38" s="301">
        <v>-20</v>
      </c>
      <c r="O38" s="295"/>
    </row>
    <row r="39" spans="1:16">
      <c r="A39" s="250"/>
      <c r="B39" s="246"/>
      <c r="C39" s="246"/>
      <c r="D39" s="246"/>
      <c r="E39" s="246"/>
      <c r="F39" s="246"/>
      <c r="G39" s="1166" t="s">
        <v>504</v>
      </c>
      <c r="H39" s="1167"/>
      <c r="I39" s="1167"/>
      <c r="J39" s="1168"/>
      <c r="K39" s="302">
        <v>-400966</v>
      </c>
      <c r="L39" s="302">
        <v>-8639</v>
      </c>
      <c r="M39" s="303">
        <v>-3946</v>
      </c>
      <c r="N39" s="304">
        <v>118.9</v>
      </c>
      <c r="O39" s="295"/>
    </row>
    <row r="40" spans="1:16" ht="27" customHeight="1">
      <c r="A40" s="250"/>
      <c r="B40" s="246"/>
      <c r="C40" s="246"/>
      <c r="D40" s="246"/>
      <c r="E40" s="246"/>
      <c r="F40" s="246"/>
      <c r="G40" s="1163" t="s">
        <v>505</v>
      </c>
      <c r="H40" s="1164"/>
      <c r="I40" s="1164"/>
      <c r="J40" s="1165"/>
      <c r="K40" s="302">
        <v>-1589660</v>
      </c>
      <c r="L40" s="302">
        <v>-34250</v>
      </c>
      <c r="M40" s="303">
        <v>-59158</v>
      </c>
      <c r="N40" s="304">
        <v>-42.1</v>
      </c>
      <c r="O40" s="295"/>
    </row>
    <row r="41" spans="1:16">
      <c r="A41" s="250"/>
      <c r="B41" s="246"/>
      <c r="C41" s="246"/>
      <c r="D41" s="246"/>
      <c r="E41" s="246"/>
      <c r="F41" s="246"/>
      <c r="G41" s="1169" t="s">
        <v>282</v>
      </c>
      <c r="H41" s="1170"/>
      <c r="I41" s="1170"/>
      <c r="J41" s="1171"/>
      <c r="K41" s="296">
        <v>465460</v>
      </c>
      <c r="L41" s="302">
        <v>10028</v>
      </c>
      <c r="M41" s="303">
        <v>26787</v>
      </c>
      <c r="N41" s="304">
        <v>-62.6</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3407265</v>
      </c>
      <c r="J51" s="322">
        <v>70920</v>
      </c>
      <c r="K51" s="323">
        <v>-7.8</v>
      </c>
      <c r="L51" s="324">
        <v>75709</v>
      </c>
      <c r="M51" s="325">
        <v>12.7</v>
      </c>
      <c r="N51" s="326">
        <v>-20.5</v>
      </c>
    </row>
    <row r="52" spans="1:14">
      <c r="A52" s="250"/>
      <c r="B52" s="246"/>
      <c r="C52" s="246"/>
      <c r="D52" s="246"/>
      <c r="E52" s="246"/>
      <c r="F52" s="246"/>
      <c r="G52" s="327"/>
      <c r="H52" s="328" t="s">
        <v>516</v>
      </c>
      <c r="I52" s="329">
        <v>743830</v>
      </c>
      <c r="J52" s="330">
        <v>15482</v>
      </c>
      <c r="K52" s="331">
        <v>-53.1</v>
      </c>
      <c r="L52" s="332">
        <v>35212</v>
      </c>
      <c r="M52" s="333">
        <v>0</v>
      </c>
      <c r="N52" s="334">
        <v>-53.1</v>
      </c>
    </row>
    <row r="53" spans="1:14">
      <c r="A53" s="250"/>
      <c r="B53" s="246"/>
      <c r="C53" s="246"/>
      <c r="D53" s="246"/>
      <c r="E53" s="246"/>
      <c r="F53" s="246"/>
      <c r="G53" s="312" t="s">
        <v>517</v>
      </c>
      <c r="H53" s="313"/>
      <c r="I53" s="321">
        <v>2387774</v>
      </c>
      <c r="J53" s="322">
        <v>49813</v>
      </c>
      <c r="K53" s="323">
        <v>-29.8</v>
      </c>
      <c r="L53" s="324">
        <v>90961</v>
      </c>
      <c r="M53" s="325">
        <v>20.100000000000001</v>
      </c>
      <c r="N53" s="326">
        <v>-49.9</v>
      </c>
    </row>
    <row r="54" spans="1:14">
      <c r="A54" s="250"/>
      <c r="B54" s="246"/>
      <c r="C54" s="246"/>
      <c r="D54" s="246"/>
      <c r="E54" s="246"/>
      <c r="F54" s="246"/>
      <c r="G54" s="327"/>
      <c r="H54" s="328" t="s">
        <v>516</v>
      </c>
      <c r="I54" s="329">
        <v>950742</v>
      </c>
      <c r="J54" s="330">
        <v>19834</v>
      </c>
      <c r="K54" s="331">
        <v>28.1</v>
      </c>
      <c r="L54" s="332">
        <v>37720</v>
      </c>
      <c r="M54" s="333">
        <v>7.1</v>
      </c>
      <c r="N54" s="334">
        <v>21</v>
      </c>
    </row>
    <row r="55" spans="1:14">
      <c r="A55" s="250"/>
      <c r="B55" s="246"/>
      <c r="C55" s="246"/>
      <c r="D55" s="246"/>
      <c r="E55" s="246"/>
      <c r="F55" s="246"/>
      <c r="G55" s="312" t="s">
        <v>518</v>
      </c>
      <c r="H55" s="313"/>
      <c r="I55" s="321">
        <v>4284144</v>
      </c>
      <c r="J55" s="322">
        <v>90366</v>
      </c>
      <c r="K55" s="323">
        <v>81.400000000000006</v>
      </c>
      <c r="L55" s="324">
        <v>106614</v>
      </c>
      <c r="M55" s="325">
        <v>17.2</v>
      </c>
      <c r="N55" s="326">
        <v>64.2</v>
      </c>
    </row>
    <row r="56" spans="1:14">
      <c r="A56" s="250"/>
      <c r="B56" s="246"/>
      <c r="C56" s="246"/>
      <c r="D56" s="246"/>
      <c r="E56" s="246"/>
      <c r="F56" s="246"/>
      <c r="G56" s="327"/>
      <c r="H56" s="328" t="s">
        <v>516</v>
      </c>
      <c r="I56" s="329">
        <v>2283871</v>
      </c>
      <c r="J56" s="330">
        <v>48174</v>
      </c>
      <c r="K56" s="331">
        <v>142.9</v>
      </c>
      <c r="L56" s="332">
        <v>45545</v>
      </c>
      <c r="M56" s="333">
        <v>20.7</v>
      </c>
      <c r="N56" s="334">
        <v>122.2</v>
      </c>
    </row>
    <row r="57" spans="1:14">
      <c r="A57" s="250"/>
      <c r="B57" s="246"/>
      <c r="C57" s="246"/>
      <c r="D57" s="246"/>
      <c r="E57" s="246"/>
      <c r="F57" s="246"/>
      <c r="G57" s="312" t="s">
        <v>519</v>
      </c>
      <c r="H57" s="313"/>
      <c r="I57" s="321">
        <v>3047161</v>
      </c>
      <c r="J57" s="322">
        <v>64994</v>
      </c>
      <c r="K57" s="323">
        <v>-28.1</v>
      </c>
      <c r="L57" s="324">
        <v>85459</v>
      </c>
      <c r="M57" s="325">
        <v>-19.8</v>
      </c>
      <c r="N57" s="326">
        <v>-8.3000000000000007</v>
      </c>
    </row>
    <row r="58" spans="1:14">
      <c r="A58" s="250"/>
      <c r="B58" s="246"/>
      <c r="C58" s="246"/>
      <c r="D58" s="246"/>
      <c r="E58" s="246"/>
      <c r="F58" s="246"/>
      <c r="G58" s="327"/>
      <c r="H58" s="328" t="s">
        <v>516</v>
      </c>
      <c r="I58" s="329">
        <v>750028</v>
      </c>
      <c r="J58" s="330">
        <v>15998</v>
      </c>
      <c r="K58" s="331">
        <v>-66.8</v>
      </c>
      <c r="L58" s="332">
        <v>44378</v>
      </c>
      <c r="M58" s="333">
        <v>-2.6</v>
      </c>
      <c r="N58" s="334">
        <v>-64.2</v>
      </c>
    </row>
    <row r="59" spans="1:14">
      <c r="A59" s="250"/>
      <c r="B59" s="246"/>
      <c r="C59" s="246"/>
      <c r="D59" s="246"/>
      <c r="E59" s="246"/>
      <c r="F59" s="246"/>
      <c r="G59" s="312" t="s">
        <v>520</v>
      </c>
      <c r="H59" s="313"/>
      <c r="I59" s="321">
        <v>3022737</v>
      </c>
      <c r="J59" s="322">
        <v>65126</v>
      </c>
      <c r="K59" s="323">
        <v>0.2</v>
      </c>
      <c r="L59" s="324">
        <v>83280</v>
      </c>
      <c r="M59" s="325">
        <v>-2.5</v>
      </c>
      <c r="N59" s="326">
        <v>2.7</v>
      </c>
    </row>
    <row r="60" spans="1:14">
      <c r="A60" s="250"/>
      <c r="B60" s="246"/>
      <c r="C60" s="246"/>
      <c r="D60" s="246"/>
      <c r="E60" s="246"/>
      <c r="F60" s="246"/>
      <c r="G60" s="327"/>
      <c r="H60" s="328" t="s">
        <v>516</v>
      </c>
      <c r="I60" s="335">
        <v>556187</v>
      </c>
      <c r="J60" s="330">
        <v>11983</v>
      </c>
      <c r="K60" s="331">
        <v>-25.1</v>
      </c>
      <c r="L60" s="332">
        <v>43123</v>
      </c>
      <c r="M60" s="333">
        <v>-2.8</v>
      </c>
      <c r="N60" s="334">
        <v>-22.3</v>
      </c>
    </row>
    <row r="61" spans="1:14">
      <c r="A61" s="250"/>
      <c r="B61" s="246"/>
      <c r="C61" s="246"/>
      <c r="D61" s="246"/>
      <c r="E61" s="246"/>
      <c r="F61" s="246"/>
      <c r="G61" s="312" t="s">
        <v>521</v>
      </c>
      <c r="H61" s="336"/>
      <c r="I61" s="337">
        <v>3229816</v>
      </c>
      <c r="J61" s="338">
        <v>68244</v>
      </c>
      <c r="K61" s="339">
        <v>3.2</v>
      </c>
      <c r="L61" s="340">
        <v>88405</v>
      </c>
      <c r="M61" s="341">
        <v>5.5</v>
      </c>
      <c r="N61" s="326">
        <v>-2.2999999999999998</v>
      </c>
    </row>
    <row r="62" spans="1:14">
      <c r="A62" s="250"/>
      <c r="B62" s="246"/>
      <c r="C62" s="246"/>
      <c r="D62" s="246"/>
      <c r="E62" s="246"/>
      <c r="F62" s="246"/>
      <c r="G62" s="327"/>
      <c r="H62" s="328" t="s">
        <v>516</v>
      </c>
      <c r="I62" s="329">
        <v>1056932</v>
      </c>
      <c r="J62" s="330">
        <v>22294</v>
      </c>
      <c r="K62" s="331">
        <v>5.2</v>
      </c>
      <c r="L62" s="332">
        <v>41196</v>
      </c>
      <c r="M62" s="333">
        <v>4.5</v>
      </c>
      <c r="N62" s="334">
        <v>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election activeCell="A105" sqref="A10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5.26</v>
      </c>
      <c r="G47" s="12">
        <v>5.23</v>
      </c>
      <c r="H47" s="12">
        <v>5.24</v>
      </c>
      <c r="I47" s="12">
        <v>5.2</v>
      </c>
      <c r="J47" s="13">
        <v>5.3</v>
      </c>
    </row>
    <row r="48" spans="2:10" ht="57.75" customHeight="1">
      <c r="B48" s="14"/>
      <c r="C48" s="1174" t="s">
        <v>4</v>
      </c>
      <c r="D48" s="1174"/>
      <c r="E48" s="1175"/>
      <c r="F48" s="15">
        <v>2.25</v>
      </c>
      <c r="G48" s="16">
        <v>1.94</v>
      </c>
      <c r="H48" s="16">
        <v>2.92</v>
      </c>
      <c r="I48" s="16">
        <v>1.92</v>
      </c>
      <c r="J48" s="17">
        <v>2.54</v>
      </c>
    </row>
    <row r="49" spans="2:10" ht="57.75" customHeight="1" thickBot="1">
      <c r="B49" s="18"/>
      <c r="C49" s="1176" t="s">
        <v>5</v>
      </c>
      <c r="D49" s="1176"/>
      <c r="E49" s="1177"/>
      <c r="F49" s="19">
        <v>0.41</v>
      </c>
      <c r="G49" s="20" t="s">
        <v>528</v>
      </c>
      <c r="H49" s="20">
        <v>0.98</v>
      </c>
      <c r="I49" s="20" t="s">
        <v>529</v>
      </c>
      <c r="J49" s="21">
        <v>0.59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園田　尊博</cp:lastModifiedBy>
  <cp:lastPrinted>2018-04-24T09:31:43Z</cp:lastPrinted>
  <dcterms:created xsi:type="dcterms:W3CDTF">2018-01-24T06:25:27Z</dcterms:created>
  <dcterms:modified xsi:type="dcterms:W3CDTF">2018-11-06T04:11:42Z</dcterms:modified>
  <cp:category/>
</cp:coreProperties>
</file>