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XL195\keiei\zaisei\00　ファイリング\D2　決算\04　調査・研修\04　財政状況資料集（←財政比較分析表及び歳出比較分析表から）\28年度(27年度決算）\05 県提出（追加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C35" i="9"/>
  <c r="CO34" i="9"/>
  <c r="CO35" i="9" s="1"/>
  <c r="CO36" i="9" s="1"/>
  <c r="BW34" i="9"/>
  <c r="BW35" i="9" s="1"/>
  <c r="BW36" i="9" s="1"/>
  <c r="BW37" i="9" s="1"/>
  <c r="BW38" i="9" s="1"/>
  <c r="BW39" i="9" s="1"/>
  <c r="BW40" i="9" s="1"/>
  <c r="BW41" i="9" s="1"/>
  <c r="BW42" i="9" s="1"/>
  <c r="BW43" i="9" s="1"/>
  <c r="C34" i="9"/>
  <c r="AM34"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<sst xmlns="http://schemas.openxmlformats.org/spreadsheetml/2006/main" count="1058" uniqueCount="560">
  <si>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</si>
  <si>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</si>
  <si>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</si>
  <si>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</si>
  <si>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</si>
  <si>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</si>
  <si>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</si>
  <si>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</si>
  <si>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</si>
  <si>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</si>
  <si>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</si>
  <si>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</si>
  <si>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</si>
  <si>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</si>
  <si>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</si>
  <si>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</si>
  <si>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</si>
  <si>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</si>
  <si>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</si>
  <si>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</si>
  <si>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</si>
  <si>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</si>
  <si>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</si>
  <si>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</si>
  <si>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</si>
  <si>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</si>
  <si>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</si>
  <si>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</si>
  <si>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</si>
  <si>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</si>
  <si>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</si>
  <si>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</si>
  <si>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</si>
  <si>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</si>
  <si>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</si>
  <si>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</si>
  <si>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</si>
  <si>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</si>
  <si>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</si>
  <si>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</si>
  <si>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</si>
  <si>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</si>
  <si>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</si>
  <si>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</si>
  <si>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</si>
  <si>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</si>
  <si>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</si>
  <si>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</si>
  <si>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</si>
  <si>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</si>
  <si>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</si>
  <si>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</si>
  <si>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</si>
  <si>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</si>
  <si>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</si>
  <si>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</si>
  <si>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</si>
  <si>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</si>
  <si>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</si>
  <si>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</si>
  <si>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</si>
  <si>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</si>
  <si>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</si>
  <si>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</si>
  <si>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</si>
  <si>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</si>
  <si>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</si>
  <si>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</si>
  <si>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</si>
  <si>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</si>
  <si>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</si>
  <si>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</si>
  <si>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</si>
  <si>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</si>
  <si>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</si>
  <si>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</si>
  <si>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</si>
  <si>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</si>
  <si>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</si>
  <si>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</si>
  <si>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</si>
  <si>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</si>
  <si>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</si>
  <si>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</si>
  <si>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</si>
  <si>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</si>
  <si>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</si>
  <si>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</si>
  <si>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</si>
  <si>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</si>
  <si>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</si>
  <si>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</si>
  <si>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</si>
  <si>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</si>
  <si>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</si>
  <si>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</si>
  <si>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</si>
  <si>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</si>
  <si>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</si>
  <si>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</si>
  <si>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</si>
  <si>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</si>
  <si>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</si>
  <si>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</si>
  <si>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</si>
  <si>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</si>
  <si>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</si>
  <si>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</si>
  <si>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</si>
  <si>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</si>
  <si>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</si>
  <si>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</si>
  <si>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</si>
  <si>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</si>
  <si>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</si>
  <si>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</si>
  <si>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</si>
  <si>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</si>
  <si>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</si>
  <si>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</si>
  <si>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</si>
  <si>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</si>
  <si>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</si>
  <si>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</si>
  <si>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</si>
  <si>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</si>
  <si>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</si>
  <si>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</si>
  <si>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</si>
  <si>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</si>
  <si>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</si>
  <si>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</si>
  <si>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</si>
  <si>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</si>
  <si>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</si>
  <si>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</si>
  <si>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</si>
  <si>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</si>
  <si>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</si>
  <si>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</si>
  <si>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</si>
  <si>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</si>
  <si>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</si>
  <si>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</si>
  <si>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</si>
  <si>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</si>
  <si>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</si>
  <si>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</si>
  <si>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</si>
  <si>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</si>
  <si>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</si>
  <si>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</si>
  <si>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</si>
  <si>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</si>
  <si>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</si>
  <si>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</si>
  <si>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</si>
  <si>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</si>
  <si>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</si>
  <si>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</si>
  <si>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</si>
  <si>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</si>
  <si>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</si>
  <si>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</si>
  <si>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</si>
  <si>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</si>
  <si>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</si>
  <si>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</si>
  <si>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</si>
  <si>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</si>
  <si>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</si>
  <si>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</si>
  <si>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</si>
  <si>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</si>
  <si>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</si>
  <si>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</si>
  <si>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</si>
  <si>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</si>
  <si>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</si>
  <si>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</si>
  <si>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</si>
  <si>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</si>
  <si>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</si>
  <si>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</si>
  <si>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</si>
  <si>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</si>
  <si>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</si>
  <si>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</si>
  <si>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</si>
  <si>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</si>
  <si>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</si>
  <si>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長崎県島原市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</si>
  <si>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</si>
  <si>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</si>
  <si>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</si>
  <si>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</si>
  <si>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</si>
  <si>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</si>
  <si>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</si>
  <si>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</si>
  <si>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</si>
  <si>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</si>
  <si>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</si>
  <si>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</si>
  <si>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</si>
  <si>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</si>
  <si>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</si>
  <si>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</si>
  <si>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</si>
  <si>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</si>
  <si>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</si>
  <si>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</si>
  <si>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</si>
  <si>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</si>
  <si>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</si>
  <si>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</si>
  <si>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</si>
  <si>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</si>
  <si>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</si>
  <si>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</si>
  <si>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</si>
  <si>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</si>
  <si>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</si>
  <si>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</si>
  <si>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</si>
  <si>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</si>
  <si>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</si>
  <si>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</si>
  <si>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</si>
  <si>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</si>
  <si>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</si>
  <si>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</si>
  <si>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</si>
  <si>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</si>
  <si>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</si>
  <si>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</si>
  <si>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</si>
  <si>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</si>
  <si>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</si>
  <si>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</si>
  <si>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</si>
  <si>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</si>
  <si>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</si>
  <si>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</si>
  <si>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</si>
  <si>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</si>
  <si>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</si>
  <si>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</si>
  <si>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</si>
  <si>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</si>
  <si>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</si>
  <si>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</si>
  <si>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</si>
  <si>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</si>
  <si>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</si>
  <si>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</si>
  <si>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</si>
  <si>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</si>
  <si>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</si>
  <si>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</si>
  <si>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</si>
  <si>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</si>
  <si>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</si>
  <si>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</si>
  <si>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</si>
  <si>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</si>
  <si>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</si>
  <si>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</si>
  <si>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</si>
  <si>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</si>
  <si>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</si>
  <si>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</si>
  <si>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</si>
  <si>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</si>
  <si>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</si>
  <si>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</si>
  <si>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</si>
  <si>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</si>
  <si>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</si>
  <si>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</si>
  <si>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</si>
  <si>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</si>
  <si>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</si>
  <si>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</si>
  <si>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</si>
  <si>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</si>
  <si>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</si>
  <si>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</si>
  <si>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</si>
  <si>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</si>
  <si>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</si>
  <si>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</si>
  <si>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</si>
  <si>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</si>
  <si>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</si>
  <si>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</si>
  <si>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</si>
  <si>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</si>
  <si>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</si>
  <si>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</si>
  <si>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</si>
  <si>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</si>
  <si>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</si>
  <si>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</si>
  <si>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</si>
  <si>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</si>
  <si>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</si>
  <si>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</si>
  <si>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</si>
  <si>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</si>
  <si>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</si>
  <si>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</si>
  <si>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</si>
  <si>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</si>
  <si>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</si>
  <si>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</si>
  <si>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</si>
  <si>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</si>
  <si>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</si>
  <si>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</si>
  <si>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</si>
  <si>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</si>
  <si>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</si>
  <si>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</si>
  <si>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</si>
  <si>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</si>
  <si>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</si>
  <si>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</si>
  <si>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</si>
  <si>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</si>
  <si>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</si>
  <si>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</si>
  <si>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</si>
  <si>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</si>
  <si>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</si>
  <si>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</si>
  <si>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</si>
  <si>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</si>
  <si>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</si>
  <si>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長崎県島原市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</si>
  <si>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</si>
  <si>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</si>
  <si>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</si>
  <si>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</si>
  <si>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</si>
  <si>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</si>
  <si>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</si>
  <si>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</si>
  <si>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</si>
  <si>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</si>
  <si>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</si>
  <si>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</si>
  <si>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</si>
  <si>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</si>
  <si>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</si>
  <si>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</si>
  <si>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</si>
  <si>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</si>
  <si>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</si>
  <si>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</si>
  <si>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</si>
  <si>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</si>
  <si>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</si>
  <si>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</si>
  <si>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</si>
  <si>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</si>
  <si>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</si>
  <si>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</si>
  <si>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</si>
  <si>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</si>
  <si>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</si>
  <si>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</si>
  <si>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</si>
  <si>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</si>
  <si>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</si>
  <si>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島原市水道事業会計</t>
    <phoneticPr fontId="5"/>
  </si>
  <si>
    <t>法適用企業</t>
    <phoneticPr fontId="5"/>
  </si>
  <si>
    <t>島原市温泉給湯事業特別会計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</si>
  <si>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</si>
  <si>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</si>
  <si>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</si>
  <si>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</si>
  <si>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</si>
  <si>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</si>
  <si>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</si>
  <si>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</si>
  <si>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</si>
  <si>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</si>
  <si>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</si>
  <si>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</si>
  <si>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</si>
  <si>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</si>
  <si>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</si>
  <si>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</si>
  <si>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</si>
  <si>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</si>
  <si>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</si>
  <si>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</si>
  <si>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</si>
  <si>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</si>
  <si>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</si>
  <si>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</si>
  <si>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</si>
  <si>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</si>
  <si>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</si>
  <si>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</si>
  <si>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</si>
  <si>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</si>
  <si>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</si>
  <si>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</si>
  <si>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</si>
  <si>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</si>
  <si>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</si>
  <si>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</si>
  <si>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</si>
  <si>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</si>
  <si>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</si>
  <si>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</si>
  <si>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</si>
  <si>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</si>
  <si>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</si>
  <si>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</si>
  <si>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</si>
  <si>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</si>
  <si>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</si>
  <si>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</si>
  <si>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</si>
  <si>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</si>
  <si>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</si>
  <si>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</si>
  <si>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</si>
  <si>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</si>
  <si>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</si>
  <si>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</si>
  <si>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島原市後期高齢者医療特別会計</t>
    <phoneticPr fontId="5"/>
  </si>
  <si>
    <t>-</t>
    <phoneticPr fontId="5"/>
  </si>
  <si>
    <t>将来負担比率（(Ｅ)－(Ｆ)）／（(Ｃ)－(Ｄ)）×１００</t>
    <rPh sb="0" eb="2">
      <t>ショウライ</t>
    </rPh>
    <rPh sb="2" eb="4">
      <t>フタン</t>
    </rPh>
    <rPh sb="4" eb="6">
      <t>ヒリツ</t>
    </rPh>
    <phoneticPr fontId="5"/>
  </si>
  <si>
    <t>島原市国民健康保険事業特別会計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</si>
  <si>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</si>
  <si>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</si>
  <si>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</si>
  <si>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</si>
  <si>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</si>
  <si>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</si>
  <si>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</si>
  <si>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</si>
  <si>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</si>
  <si>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</si>
  <si>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</si>
  <si>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</si>
  <si>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</si>
  <si>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</si>
  <si>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</si>
  <si>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</si>
  <si>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</si>
  <si>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</si>
  <si>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</si>
  <si>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</si>
  <si>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</si>
  <si>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</si>
  <si>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</si>
  <si>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</si>
  <si>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</si>
  <si>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</si>
  <si>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</si>
  <si>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</si>
  <si>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</si>
  <si>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</si>
  <si>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</si>
  <si>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</si>
  <si>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</si>
  <si>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</si>
  <si>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</si>
  <si>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</si>
  <si>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</si>
  <si>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</si>
  <si>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</si>
  <si>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</si>
  <si>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</si>
  <si>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</si>
  <si>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</si>
  <si>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</si>
  <si>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</si>
  <si>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</si>
  <si>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</si>
  <si>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</si>
  <si>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</si>
  <si>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</si>
  <si>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</si>
  <si>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</si>
  <si>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</si>
  <si>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</si>
  <si>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</si>
  <si>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</si>
  <si>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</si>
  <si>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</si>
  <si>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</si>
  <si>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</si>
  <si>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</si>
  <si>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</si>
  <si>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</si>
  <si>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</si>
  <si>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</si>
  <si>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</si>
  <si>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</si>
  <si>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</si>
  <si>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</si>
  <si>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</si>
  <si>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</si>
  <si>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</si>
  <si>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</si>
  <si>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</si>
  <si>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</si>
  <si>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</si>
  <si>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</si>
  <si>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</si>
  <si>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</si>
  <si>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</si>
  <si>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</si>
  <si>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4.55</t>
  </si>
  <si>
    <t>▲ 0.29</t>
  </si>
  <si>
    <t>▲ 0.97</t>
  </si>
  <si>
    <t>島原市水道事業会計</t>
  </si>
  <si>
    <t>一般会計</t>
  </si>
  <si>
    <t>島原市国民健康保険事業特別会計</t>
  </si>
  <si>
    <t>島原市後期高齢者医療特別会計</t>
  </si>
  <si>
    <t>島原市温泉給湯事業特別会計</t>
  </si>
  <si>
    <t>その他会計（赤字）</t>
  </si>
  <si>
    <t>その他会計（黒字）</t>
  </si>
  <si>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</si>
  <si>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</si>
  <si>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</si>
  <si>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</si>
  <si>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</si>
  <si>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5"/>
  </si>
  <si>
    <t>長崎県後期高齢者広域連合（後期高齢者医療事業会計）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</si>
  <si>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県央県南広域環境組合</t>
    <rPh sb="0" eb="2">
      <t>ケンオウ</t>
    </rPh>
    <rPh sb="2" eb="4">
      <t>ケンナン</t>
    </rPh>
    <rPh sb="4" eb="6">
      <t>コウイキ</t>
    </rPh>
    <rPh sb="6" eb="8">
      <t>カンキョウ</t>
    </rPh>
    <rPh sb="8" eb="10">
      <t>クミアイ</t>
    </rPh>
    <phoneticPr fontId="5"/>
  </si>
  <si>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5"/>
  </si>
  <si>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5"/>
  </si>
  <si>
    <t>南高北部環境衛生組合</t>
    <rPh sb="0" eb="1">
      <t>ミナミ</t>
    </rPh>
    <rPh sb="1" eb="2">
      <t>タカ</t>
    </rPh>
    <rPh sb="2" eb="4">
      <t>ホクブ</t>
    </rPh>
    <rPh sb="4" eb="6">
      <t>カンキョウ</t>
    </rPh>
    <rPh sb="6" eb="8">
      <t>エイセイ</t>
    </rPh>
    <rPh sb="8" eb="10">
      <t>クミアイ</t>
    </rPh>
    <phoneticPr fontId="5"/>
  </si>
  <si>
    <t>長崎県病院企業団（島原病院分）</t>
    <rPh sb="0" eb="3">
      <t>ナガサキケン</t>
    </rPh>
    <rPh sb="3" eb="5">
      <t>ビョウイン</t>
    </rPh>
    <rPh sb="5" eb="7">
      <t>キギョウ</t>
    </rPh>
    <rPh sb="7" eb="8">
      <t>ダン</t>
    </rPh>
    <rPh sb="9" eb="11">
      <t>シマバラ</t>
    </rPh>
    <rPh sb="11" eb="13">
      <t>ビョウイン</t>
    </rPh>
    <rPh sb="13" eb="14">
      <t>ブン</t>
    </rPh>
    <phoneticPr fontId="5"/>
  </si>
  <si>
    <t>-</t>
    <phoneticPr fontId="2"/>
  </si>
  <si>
    <t>島原市土地開発公社</t>
    <rPh sb="0" eb="3">
      <t>シマバラシ</t>
    </rPh>
    <rPh sb="3" eb="5">
      <t>トチ</t>
    </rPh>
    <rPh sb="5" eb="7">
      <t>カイハツ</t>
    </rPh>
    <rPh sb="7" eb="9">
      <t>コウシャ</t>
    </rPh>
    <phoneticPr fontId="5"/>
  </si>
  <si>
    <t>島原市教育文化振興事業団</t>
    <rPh sb="0" eb="3">
      <t>シマバラシ</t>
    </rPh>
    <rPh sb="3" eb="5">
      <t>キョウイク</t>
    </rPh>
    <rPh sb="5" eb="7">
      <t>ブンカ</t>
    </rPh>
    <rPh sb="7" eb="9">
      <t>シンコウ</t>
    </rPh>
    <rPh sb="9" eb="12">
      <t>ジギョウダン</t>
    </rPh>
    <phoneticPr fontId="5"/>
  </si>
  <si>
    <t>島原城振興協会</t>
    <rPh sb="0" eb="2">
      <t>シマバラ</t>
    </rPh>
    <rPh sb="2" eb="3">
      <t>シロ</t>
    </rPh>
    <rPh sb="3" eb="5">
      <t>シンコウ</t>
    </rPh>
    <rPh sb="5" eb="7">
      <t>キョウカイ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</si>
  <si>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</si>
  <si>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</si>
  <si>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</si>
  <si>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</si>
  <si>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</si>
  <si>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本市の比率は、将来負担比率は類似団体内平均と比較すると低く、有形固定資産減価償却率は０．１ポイント高い水準となっている。
　今後は、公共施設等総合管理計画に基づく個別施設計画を早急に策定し、老朽化した公共施設等の更新・統廃合・長寿命化などに積極的に取り組んでいく。</t>
    <rPh sb="1" eb="3">
      <t>ホンシ</t>
    </rPh>
    <rPh sb="4" eb="6">
      <t>ヒリツ</t>
    </rPh>
    <rPh sb="8" eb="10">
      <t>ショウライ</t>
    </rPh>
    <rPh sb="15" eb="17">
      <t>ルイジ</t>
    </rPh>
    <rPh sb="17" eb="19">
      <t>ダンタイ</t>
    </rPh>
    <rPh sb="19" eb="20">
      <t>ナイ</t>
    </rPh>
    <rPh sb="20" eb="22">
      <t>ヘイキン</t>
    </rPh>
    <rPh sb="23" eb="25">
      <t>ヒカク</t>
    </rPh>
    <rPh sb="28" eb="29">
      <t>ヒク</t>
    </rPh>
    <rPh sb="31" eb="33">
      <t>ユウケイ</t>
    </rPh>
    <rPh sb="33" eb="35">
      <t>コテイ</t>
    </rPh>
    <rPh sb="35" eb="37">
      <t>シサン</t>
    </rPh>
    <rPh sb="37" eb="39">
      <t>ゲンカ</t>
    </rPh>
    <rPh sb="39" eb="41">
      <t>ショウキャク</t>
    </rPh>
    <rPh sb="41" eb="42">
      <t>リツ</t>
    </rPh>
    <rPh sb="50" eb="51">
      <t>タカ</t>
    </rPh>
    <rPh sb="52" eb="54">
      <t>スイジュン</t>
    </rPh>
    <rPh sb="63" eb="65">
      <t>コンゴ</t>
    </rPh>
    <rPh sb="79" eb="80">
      <t>モト</t>
    </rPh>
    <rPh sb="89" eb="91">
      <t>ソウキュウ</t>
    </rPh>
    <rPh sb="101" eb="103">
      <t>コウキョウ</t>
    </rPh>
    <rPh sb="103" eb="105">
      <t>シセツ</t>
    </rPh>
    <rPh sb="105" eb="106">
      <t>トウ</t>
    </rPh>
    <rPh sb="121" eb="124">
      <t>セッキョクテキ</t>
    </rPh>
    <rPh sb="125" eb="126">
      <t>ト</t>
    </rPh>
    <rPh sb="127" eb="128">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</si>
  <si>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</si>
  <si>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</si>
  <si>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</si>
  <si>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</si>
  <si>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</si>
  <si>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</si>
  <si>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本市の比率は、実質公債費比率、将来負担比率ともに、類似団体内平均よりも大きく下回った数値で推移している。
　しかし、今後は小中学校体育館の非構造部材耐震化事業や防災行政無線整備事業、汚泥再生処理センター整備事業などの財源として活用した起債償還の開始に伴い、実質公債費比率等の比率が上昇していくことが予想されるため、これまで以上に公債費の適正化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</si>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</sst>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76884</c:v>
                </c:pt>
                <c:pt idx="1">
                  <c:v>70920</c:v>
                </c:pt>
                <c:pt idx="2">
                  <c:v>49813</c:v>
                </c:pt>
                <c:pt idx="3">
                  <c:v>90366</c:v>
                </c:pt>
                <c:pt idx="4">
                  <c:v>64994</c:v>
                </c:pt>
              </c:numCache>
            </c:numRef>
          </c:val>
          <c:smooth val="0"/>
        </c:ser>
        <c:dLbls>
          <c:showLegendKey val="0"/>
          <c:showVal val="0"/>
          <c:showCatName val="0"/>
          <c:showSerName val="0"/>
          <c:showPercent val="0"/>
          <c:showBubbleSize val="0"/>
        </c:dLbls>
        <c:marker val="1"/>
        <c:smooth val="0"/>
        <c:axId val="235525352"/>
        <c:axId val="142305856"/>
      </c:lineChart>
      <c:catAx>
        <c:axId val="235525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305856"/>
        <c:crosses val="autoZero"/>
        <c:auto val="1"/>
        <c:lblAlgn val="ctr"/>
        <c:lblOffset val="100"/>
        <c:tickLblSkip val="1"/>
        <c:tickMarkSkip val="1"/>
        <c:noMultiLvlLbl val="0"/>
      </c:catAx>
      <c:valAx>
        <c:axId val="142305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525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1.83</c:v>
                </c:pt>
                <c:pt idx="1">
                  <c:v>2.25</c:v>
                </c:pt>
                <c:pt idx="2">
                  <c:v>1.94</c:v>
                </c:pt>
                <c:pt idx="3">
                  <c:v>2.92</c:v>
                </c:pt>
                <c:pt idx="4">
                  <c:v>1.92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5.22</c:v>
                </c:pt>
                <c:pt idx="1">
                  <c:v>5.26</c:v>
                </c:pt>
                <c:pt idx="2">
                  <c:v>5.23</c:v>
                </c:pt>
                <c:pt idx="3">
                  <c:v>5.24</c:v>
                </c:pt>
                <c:pt idx="4">
                  <c:v>5.2</c:v>
                </c:pt>
              </c:numCache>
            </c:numRef>
          </c:val>
        </c:ser>
        <c:dLbls>
          <c:showLegendKey val="0"/>
          <c:showVal val="0"/>
          <c:showCatName val="0"/>
          <c:showSerName val="0"/>
          <c:showPercent val="0"/>
          <c:showBubbleSize val="0"/>
        </c:dLbls>
        <c:gapWidth val="250"/>
        <c:overlap val="100"/>
        <c:axId val="221564096"/>
        <c:axId val="44446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-4.55</c:v>
                </c:pt>
                <c:pt idx="1">
                  <c:v>0.41</c:v>
                </c:pt>
                <c:pt idx="2">
                  <c:v>-0.28999999999999998</c:v>
                </c:pt>
                <c:pt idx="3">
                  <c:v>0.98</c:v>
                </c:pt>
                <c:pt idx="4">
                  <c:v>-0.97</c:v>
                </c:pt>
              </c:numCache>
            </c:numRef>
          </c:val>
          <c:smooth val="0"/>
        </c:ser>
        <c:dLbls>
          <c:showLegendKey val="0"/>
          <c:showVal val="0"/>
          <c:showCatName val="0"/>
          <c:showSerName val="0"/>
          <c:showPercent val="0"/>
          <c:showBubbleSize val="0"/>
        </c:dLbls>
        <c:marker val="1"/>
        <c:smooth val="0"/>
        <c:axId val="221564096"/>
        <c:axId val="444461088"/>
      </c:lineChart>
      <c:catAx>
        <c:axId val="22156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461088"/>
        <c:crosses val="autoZero"/>
        <c:auto val="1"/>
        <c:lblAlgn val="ctr"/>
        <c:lblOffset val="100"/>
        <c:tickLblSkip val="1"/>
        <c:tickMarkSkip val="1"/>
        <c:noMultiLvlLbl val="0"/>
      </c:catAx>
      <c:valAx>
        <c:axId val="44446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56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0.99</c:v>
                </c:pt>
                <c:pt idx="2">
                  <c:v>#N/A</c:v>
                </c:pt>
                <c:pt idx="3">
                  <c:v>0.69</c:v>
                </c:pt>
                <c:pt idx="4">
                  <c:v>#N/A</c:v>
                </c:pt>
                <c:pt idx="5">
                  <c:v>0.88</c:v>
                </c:pt>
                <c:pt idx="6">
                  <c:v>#N/A</c:v>
                </c:pt>
                <c:pt idx="7">
                  <c:v>0.57999999999999996</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島原市温泉給湯事業特別会計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0.02</c:v>
                </c:pt>
                <c:pt idx="4">
                  <c:v>#N/A</c:v>
                </c:pt>
                <c:pt idx="5">
                  <c:v>0.02</c:v>
                </c:pt>
                <c:pt idx="6">
                  <c:v>#N/A</c:v>
                </c:pt>
                <c:pt idx="7">
                  <c:v>0.06</c:v>
                </c:pt>
                <c:pt idx="8">
                  <c:v>#N/A</c:v>
                </c:pt>
                <c:pt idx="9">
                  <c:v>0.04</c:v>
                </c:pt>
              </c:numCache>
            </c:numRef>
          </c:val>
        </c:ser>
        <c:ser>
          <c:idx val="6"/>
          <c:order val="6"/>
          <c:tx>
            <c:strRef>
              <c:f>データシート!$A$33</c:f>
              <c:strCache>
                <c:ptCount val="1"/>
                <c:pt idx="0">
                  <c:v>島原市後期高齢者医療特別会計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0.09</c:v>
                </c:pt>
                <c:pt idx="4">
                  <c:v>#N/A</c:v>
                </c:pt>
                <c:pt idx="5">
                  <c:v>0.08</c:v>
                </c:pt>
                <c:pt idx="6">
                  <c:v>#N/A</c:v>
                </c:pt>
                <c:pt idx="7">
                  <c:v>0.09</c:v>
                </c:pt>
                <c:pt idx="8">
                  <c:v>#N/A</c:v>
                </c:pt>
                <c:pt idx="9">
                  <c:v>0.08</c:v>
                </c:pt>
              </c:numCache>
            </c:numRef>
          </c:val>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0.33</c:v>
                </c:pt>
                <c:pt idx="2">
                  <c:v>#N/A</c:v>
                </c:pt>
                <c:pt idx="3">
                  <c:v>1.2</c:v>
                </c:pt>
                <c:pt idx="4">
                  <c:v>#N/A</c:v>
                </c:pt>
                <c:pt idx="5">
                  <c:v>0.8</c:v>
                </c:pt>
                <c:pt idx="6">
                  <c:v>#N/A</c:v>
                </c:pt>
                <c:pt idx="7">
                  <c:v>0.81</c:v>
                </c:pt>
                <c:pt idx="8">
                  <c:v>#N/A</c:v>
                </c:pt>
                <c:pt idx="9">
                  <c:v>0.56999999999999995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1.82</c:v>
                </c:pt>
                <c:pt idx="2">
                  <c:v>#N/A</c:v>
                </c:pt>
                <c:pt idx="3">
                  <c:v>2.2400000000000002</c:v>
                </c:pt>
                <c:pt idx="4">
                  <c:v>#N/A</c:v>
                </c:pt>
                <c:pt idx="5">
                  <c:v>1.93</c:v>
                </c:pt>
                <c:pt idx="6">
                  <c:v>#N/A</c:v>
                </c:pt>
                <c:pt idx="7">
                  <c:v>2.91</c:v>
                </c:pt>
                <c:pt idx="8">
                  <c:v>#N/A</c:v>
                </c:pt>
                <c:pt idx="9">
                  <c:v>1.92</c:v>
                </c:pt>
              </c:numCache>
            </c:numRef>
          </c:val>
        </c:ser>
        <c:ser>
          <c:idx val="9"/>
          <c:order val="9"/>
          <c:tx>
            <c:strRef>
              <c:f>データシート!$A$36</c:f>
              <c:strCache>
                <c:ptCount val="1"/>
                <c:pt idx="0">
                  <c:v>島原市水道事業会計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2.44</c:v>
                </c:pt>
                <c:pt idx="2">
                  <c:v>#N/A</c:v>
                </c:pt>
                <c:pt idx="3">
                  <c:v>2.7</c:v>
                </c:pt>
                <c:pt idx="4">
                  <c:v>#N/A</c:v>
                </c:pt>
                <c:pt idx="5">
                  <c:v>2.6</c:v>
                </c:pt>
                <c:pt idx="6">
                  <c:v>#N/A</c:v>
                </c:pt>
                <c:pt idx="7">
                  <c:v>4.09</c:v>
                </c:pt>
                <c:pt idx="8">
                  <c:v>#N/A</c:v>
                </c:pt>
                <c:pt idx="9">
                  <c:v>5.26</c:v>
                </c:pt>
              </c:numCache>
            </c:numRef>
          </c:val>
        </c:ser>
        <c:dLbls>
          <c:showLegendKey val="0"/>
          <c:showVal val="0"/>
          <c:showCatName val="0"/>
          <c:showSerName val="0"/>
          <c:showPercent val="0"/>
          <c:showBubbleSize val="0"/>
        </c:dLbls>
        <c:gapWidth val="150"/>
        <c:overlap val="100"/>
        <c:axId val="444463440"/>
        <c:axId val="444463832"/>
      </c:barChart>
      <c:catAx>
        <c:axId val="44446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463832"/>
        <c:crosses val="autoZero"/>
        <c:auto val="1"/>
        <c:lblAlgn val="ctr"/>
        <c:lblOffset val="100"/>
        <c:tickLblSkip val="1"/>
        <c:tickMarkSkip val="1"/>
        <c:noMultiLvlLbl val="0"/>
      </c:catAx>
      <c:valAx>
        <c:axId val="44446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6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2062</c:v>
                </c:pt>
                <c:pt idx="5">
                  <c:v>2135</c:v>
                </c:pt>
                <c:pt idx="8">
                  <c:v>2186</c:v>
                </c:pt>
                <c:pt idx="11">
                  <c:v>2267</c:v>
                </c:pt>
                <c:pt idx="14">
                  <c:v>2134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c:v>
                </c:pt>
                <c:pt idx="6">
                  <c:v>2</c:v>
                </c:pt>
                <c:pt idx="9">
                  <c:v>1</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334</c:v>
                </c:pt>
                <c:pt idx="3">
                  <c:v>349</c:v>
                </c:pt>
                <c:pt idx="6">
                  <c:v>352</c:v>
                </c:pt>
                <c:pt idx="9">
                  <c:v>346</c:v>
                </c:pt>
                <c:pt idx="12">
                  <c:v>352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c:v>
                </c:pt>
                <c:pt idx="3">
                  <c:v>23</c:v>
                </c:pt>
                <c:pt idx="6">
                  <c:v>23</c:v>
                </c:pt>
                <c:pt idx="9">
                  <c:v>25</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2399</c:v>
                </c:pt>
                <c:pt idx="3">
                  <c:v>2390</c:v>
                </c:pt>
                <c:pt idx="6">
                  <c:v>2379</c:v>
                </c:pt>
                <c:pt idx="9">
                  <c:v>2364</c:v>
                </c:pt>
                <c:pt idx="12">
                  <c:v>2124</c:v>
                </c:pt>
              </c:numCache>
            </c:numRef>
          </c:val>
        </c:ser>
        <c:dLbls>
          <c:showLegendKey val="0"/>
          <c:showVal val="0"/>
          <c:showCatName val="0"/>
          <c:showSerName val="0"/>
          <c:showPercent val="0"/>
          <c:showBubbleSize val="0"/>
        </c:dLbls>
        <c:gapWidth val="100"/>
        <c:overlap val="100"/>
        <c:axId val="444464616"/>
        <c:axId val="59890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705</c:v>
                </c:pt>
                <c:pt idx="2">
                  <c:v>#N/A</c:v>
                </c:pt>
                <c:pt idx="3">
                  <c:v>#N/A</c:v>
                </c:pt>
                <c:pt idx="4">
                  <c:v>630</c:v>
                </c:pt>
                <c:pt idx="5">
                  <c:v>#N/A</c:v>
                </c:pt>
                <c:pt idx="6">
                  <c:v>#N/A</c:v>
                </c:pt>
                <c:pt idx="7">
                  <c:v>570</c:v>
                </c:pt>
                <c:pt idx="8">
                  <c:v>#N/A</c:v>
                </c:pt>
                <c:pt idx="9">
                  <c:v>#N/A</c:v>
                </c:pt>
                <c:pt idx="10">
                  <c:v>469</c:v>
                </c:pt>
                <c:pt idx="11">
                  <c:v>#N/A</c:v>
                </c:pt>
                <c:pt idx="12">
                  <c:v>#N/A</c:v>
                </c:pt>
                <c:pt idx="13">
                  <c:v>377</c:v>
                </c:pt>
                <c:pt idx="14">
                  <c:v>#N/A</c:v>
                </c:pt>
              </c:numCache>
            </c:numRef>
          </c:val>
          <c:smooth val="0"/>
        </c:ser>
        <c:dLbls>
          <c:showLegendKey val="0"/>
          <c:showVal val="0"/>
          <c:showCatName val="0"/>
          <c:showSerName val="0"/>
          <c:showPercent val="0"/>
          <c:showBubbleSize val="0"/>
        </c:dLbls>
        <c:marker val="1"/>
        <c:smooth val="0"/>
        <c:axId val="444464616"/>
        <c:axId val="598907104"/>
      </c:lineChart>
      <c:catAx>
        <c:axId val="44446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8907104"/>
        <c:crosses val="autoZero"/>
        <c:auto val="1"/>
        <c:lblAlgn val="ctr"/>
        <c:lblOffset val="100"/>
        <c:tickLblSkip val="1"/>
        <c:tickMarkSkip val="1"/>
        <c:noMultiLvlLbl val="0"/>
      </c:catAx>
      <c:valAx>
        <c:axId val="5989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464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15202</c:v>
                </c:pt>
                <c:pt idx="5">
                  <c:v>15337</c:v>
                </c:pt>
                <c:pt idx="8">
                  <c:v>14968</c:v>
                </c:pt>
                <c:pt idx="11">
                  <c:v>15811</c:v>
                </c:pt>
                <c:pt idx="14">
                  <c:v>16256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3473</c:v>
                </c:pt>
                <c:pt idx="5">
                  <c:v>3454</c:v>
                </c:pt>
                <c:pt idx="8">
                  <c:v>3444</c:v>
                </c:pt>
                <c:pt idx="11">
                  <c:v>3443</c:v>
                </c:pt>
                <c:pt idx="14">
                  <c:v>3303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6644</c:v>
                </c:pt>
                <c:pt idx="5">
                  <c:v>6413</c:v>
                </c:pt>
                <c:pt idx="8">
                  <c:v>6715</c:v>
                </c:pt>
                <c:pt idx="11">
                  <c:v>6001</c:v>
                </c:pt>
                <c:pt idx="14">
                  <c:v>6309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4014</c:v>
                </c:pt>
                <c:pt idx="3">
                  <c:v>4001</c:v>
                </c:pt>
                <c:pt idx="6">
                  <c:v>3871</c:v>
                </c:pt>
                <c:pt idx="9">
                  <c:v>3496</c:v>
                </c:pt>
                <c:pt idx="12">
                  <c:v>3056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2054</c:v>
                </c:pt>
                <c:pt idx="3">
                  <c:v>1749</c:v>
                </c:pt>
                <c:pt idx="6">
                  <c:v>1512</c:v>
                </c:pt>
                <c:pt idx="9">
                  <c:v>1249</c:v>
                </c:pt>
                <c:pt idx="12">
                  <c:v>948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811</c:v>
                </c:pt>
                <c:pt idx="3">
                  <c:v>909</c:v>
                </c:pt>
                <c:pt idx="6">
                  <c:v>1212</c:v>
                </c:pt>
                <c:pt idx="9">
                  <c:v>277</c:v>
                </c:pt>
                <c:pt idx="12">
                  <c:v>426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19013</c:v>
                </c:pt>
                <c:pt idx="3">
                  <c:v>19354</c:v>
                </c:pt>
                <c:pt idx="6">
                  <c:v>18556</c:v>
                </c:pt>
                <c:pt idx="9">
                  <c:v>19652</c:v>
                </c:pt>
                <c:pt idx="12">
                  <c:v>20252</c:v>
                </c:pt>
              </c:numCache>
            </c:numRef>
          </c:val>
        </c:ser>
        <c:dLbls>
          <c:showLegendKey val="0"/>
          <c:showVal val="0"/>
          <c:showCatName val="0"/>
          <c:showSerName val="0"/>
          <c:showPercent val="0"/>
          <c:showBubbleSize val="0"/>
        </c:dLbls>
        <c:gapWidth val="100"/>
        <c:overlap val="100"/>
        <c:axId val="598907496"/>
        <c:axId val="598908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675</c:v>
                </c:pt>
                <c:pt idx="2">
                  <c:v>#N/A</c:v>
                </c:pt>
                <c:pt idx="3">
                  <c:v>#N/A</c:v>
                </c:pt>
                <c:pt idx="4">
                  <c:v>808</c:v>
                </c:pt>
                <c:pt idx="5">
                  <c:v>#N/A</c:v>
                </c:pt>
                <c:pt idx="6">
                  <c:v>#N/A</c:v>
                </c:pt>
                <c:pt idx="7">
                  <c:v>25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98907496"/>
        <c:axId val="598908280"/>
      </c:lineChart>
      <c:catAx>
        <c:axId val="59890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8908280"/>
        <c:crosses val="autoZero"/>
        <c:auto val="1"/>
        <c:lblAlgn val="ctr"/>
        <c:lblOffset val="100"/>
        <c:tickLblSkip val="1"/>
        <c:tickMarkSkip val="1"/>
        <c:noMultiLvlLbl val="0"/>
      </c:catAx>
      <c:valAx>
        <c:axId val="598908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90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{8E2C5B23-D1C8-4486-BB35-704DAB8FBEE1}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{2CBEA5B1-C570-4EB6-A590-7E00BF59B10A}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{A0DA3A31-96A8-416F-B0B9-079D369766CB}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{9490FDA0-D08B-48AF-9DB9-7187A08DABE6}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{C8BD8473-9D5C-4F3E-8EBB-F8943E34EBD6}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49.1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{6C77EA51-4649-4D87-826F-C01CEA74D331}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{B5896ECA-60A7-420B-979B-A5BB15ACD3FD}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{9B61CD57-C181-43AF-9045-77D0EF3F7FE0}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{7A16C2B6-FE02-405C-A5C4-7B4AA54CC593}</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{F34A28B3-D471-410B-B280-67503818020A}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ser>
        <c:dLbls>
          <c:showLegendKey val="0"/>
          <c:showVal val="0"/>
          <c:showCatName val="0"/>
          <c:showSerName val="0"/>
          <c:showPercent val="0"/>
          <c:showBubbleSize val="0"/>
        </c:dLbls>
        <c:axId val="698389744"/>
        <c:axId val="698390136"/>
      </c:scatterChart>
      <c:valAx>
        <c:axId val="698389744"/>
        <c:scaling>
          <c:orientation val="minMax"/>
          <c:max val="58.8"/>
          <c:min val="39.20000000000000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390136"/>
        <c:crosses val="autoZero"/>
        <c:crossBetween val="midCat"/>
      </c:valAx>
      <c:valAx>
        <c:axId val="698390136"/>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38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{26464631-0208-4579-950F-EC66BB96A51D}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{15DEFA3C-D7A8-49B0-80AB-3451C07C53C2}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{679E7376-0982-4835-925F-D5B04BE92B89}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{970F4CAA-746F-4C1C-93EE-A1215819E3D5}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{78661098-C593-4B42-B6A0-5F95F1A0AECC}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c:v>
                </c:pt>
                <c:pt idx="2">
                  <c:v>6.2</c:v>
                </c:pt>
                <c:pt idx="3">
                  <c:v>5.4</c:v>
                </c:pt>
                <c:pt idx="4">
                  <c:v>4.5999999999999996</c:v>
                </c:pt>
              </c:numCache>
            </c:numRef>
          </c:xVal>
          <c:yVal>
            <c:numRef>
              <c:f>公会計指標分析・財政指標組合せ分析表!$K$73:$O$73</c:f>
              <c:numCache>
                <c:formatCode>#,##0.0;"▲ "#,##0.0</c:formatCode>
                <c:ptCount val="5"/>
                <c:pt idx="0">
                  <c:v>6.5</c:v>
                </c:pt>
                <c:pt idx="1">
                  <c:v>7.9</c:v>
                </c:pt>
                <c:pt idx="2">
                  <c:v>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{C631B5D9-10E7-4DA2-962C-2AB546C1A59B}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{3015CC4C-9417-4F10-8F9F-ED49C8D38EEC}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{A3ED3541-A96C-4676-874A-E679BA7D7AAE}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{9B691702-EB3C-47F7-8A45-9BE736426B1E}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{EC421B5D-58E9-40E3-8B31-8FF83003A911}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698390920"/>
        <c:axId val="698391312"/>
      </c:scatterChart>
      <c:valAx>
        <c:axId val="698390920"/>
        <c:scaling>
          <c:orientation val="minMax"/>
          <c:max val="14.5"/>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391312"/>
        <c:crosses val="autoZero"/>
        <c:crossBetween val="midCat"/>
      </c:valAx>
      <c:valAx>
        <c:axId val="698391312"/>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39092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元利償還金については、島原復興アリーナやしまばら斎場などの大型ハード事業の財源として借り入れた起債償還の終了により、前年度よりも減額となっている。</a:t>
          </a:r>
        </a:p>
        <a:p>
          <a:r>
            <a:rPr kumimoji="1" lang="ja-JP" altLang="en-US" sz="1400">
              <a:latin typeface="ＭＳ ゴシック" pitchFamily="49" charset="-128"/>
              <a:ea typeface="ＭＳ ゴシック" pitchFamily="49" charset="-128"/>
            </a:rPr>
            <a:t>　また、基準財政需要額算入率が高い合併特例債及び臨時財政対策債の構成比が高くなっているため、分子は減少傾向にある。</a:t>
          </a:r>
        </a:p>
        <a:p>
          <a:r>
            <a:rPr kumimoji="1" lang="ja-JP" altLang="en-US" sz="1400">
              <a:latin typeface="ＭＳ ゴシック" pitchFamily="49" charset="-128"/>
              <a:ea typeface="ＭＳ ゴシック" pitchFamily="49" charset="-128"/>
            </a:rPr>
            <a:t>　実質公債費比率については、類似団体内順位も上位にあり、今後も公債費と交付税措置とのバランスに配慮しながら健全な財政運営に努める。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は、汚泥再生処理センター整備事業などの影響により一般会計等に係る地方債現在高が増加したものの、一部事務組合の地方債の減や退職手当負担見込額が減少したことにより大きな変動はなかった。</a:t>
          </a:r>
          <a:endParaRPr lang="ja-JP" altLang="ja-JP" sz="1300">
            <a:effectLst/>
          </a:endParaRPr>
        </a:p>
        <a:p>
          <a:r>
            <a:rPr kumimoji="1" lang="ja-JP" altLang="ja-JP" sz="1300">
              <a:solidFill>
                <a:schemeClr val="dk1"/>
              </a:solidFill>
              <a:effectLst/>
              <a:latin typeface="+mn-lt"/>
              <a:ea typeface="+mn-ea"/>
              <a:cs typeface="+mn-cs"/>
            </a:rPr>
            <a:t>　また、ふるさとしまばら寄付金の増に伴う充当可能基金や地方債現在高等に係る基準財政需要額算入見込額が増加したことにより充当可能財源等が増額（＋６１２百万円）となった。</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その結果、将来負担額</a:t>
          </a:r>
          <a:r>
            <a:rPr kumimoji="1" lang="ja-JP" altLang="en-US" sz="1300">
              <a:solidFill>
                <a:schemeClr val="dk1"/>
              </a:solidFill>
              <a:effectLst/>
              <a:latin typeface="+mn-lt"/>
              <a:ea typeface="+mn-ea"/>
              <a:cs typeface="+mn-cs"/>
            </a:rPr>
            <a:t>よりも</a:t>
          </a:r>
          <a:r>
            <a:rPr kumimoji="1" lang="ja-JP" altLang="ja-JP" sz="1300">
              <a:solidFill>
                <a:schemeClr val="dk1"/>
              </a:solidFill>
              <a:effectLst/>
              <a:latin typeface="+mn-lt"/>
              <a:ea typeface="+mn-ea"/>
              <a:cs typeface="+mn-cs"/>
            </a:rPr>
            <a:t>控除される充当可能財源等の額が上回ったことにより分子がマイナスとなった</a:t>
          </a:r>
          <a:r>
            <a:rPr kumimoji="1" lang="ja-JP" altLang="en-US" sz="1300">
              <a:solidFill>
                <a:schemeClr val="dk1"/>
              </a:solidFill>
              <a:effectLst/>
              <a:latin typeface="+mn-lt"/>
              <a:ea typeface="+mn-ea"/>
              <a:cs typeface="+mn-cs"/>
            </a:rPr>
            <a:t>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め、将来負担比率はなしとなっている。</a:t>
          </a:r>
          <a:endParaRPr lang="ja-JP" altLang="ja-JP" sz="1300">
            <a:effectLst/>
          </a:endParaRPr>
        </a:p>
        <a:p>
          <a:r>
            <a:rPr kumimoji="1" lang="ja-JP" altLang="ja-JP" sz="1300">
              <a:solidFill>
                <a:schemeClr val="dk1"/>
              </a:solidFill>
              <a:effectLst/>
              <a:latin typeface="+mn-lt"/>
              <a:ea typeface="+mn-ea"/>
              <a:cs typeface="+mn-cs"/>
            </a:rPr>
            <a:t>　今後も、公債費の抑制を図りながら、</a:t>
          </a:r>
          <a:r>
            <a:rPr kumimoji="1" lang="ja-JP" altLang="en-US" sz="1300">
              <a:solidFill>
                <a:schemeClr val="dk1"/>
              </a:solidFill>
              <a:effectLst/>
              <a:latin typeface="+mn-lt"/>
              <a:ea typeface="+mn-ea"/>
              <a:cs typeface="+mn-cs"/>
            </a:rPr>
            <a:t>健全な財政運営に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3" name="角丸四角形 22"/>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6" name="正方形/長方形 25"/>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0" name="直線コネクタ 29"/>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1" name="直線コネクタ 30"/>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2" name="直線コネクタ 31"/>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3" name="直線コネクタ 32"/>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7" name="テキスト ボックス 36"/>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8" name="正方形/長方形 4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0" name="テキスト ボックス 4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本市の比率は、類似団体内平均よりも</a:t>
          </a:r>
          <a:r>
            <a:rPr kumimoji="1" lang="en-US" altLang="ja-JP" sz="1100">
              <a:latin typeface="ＭＳ Ｐゴシック"/>
            </a:rPr>
            <a:t>0.1</a:t>
          </a:r>
          <a:r>
            <a:rPr kumimoji="1" lang="ja-JP" altLang="en-US" sz="1100">
              <a:latin typeface="ＭＳ Ｐゴシック"/>
            </a:rPr>
            <a:t>ポイント高い水準にある。</a:t>
          </a:r>
          <a:endParaRPr kumimoji="1" lang="en-US" altLang="ja-JP" sz="1100">
            <a:latin typeface="ＭＳ Ｐゴシック"/>
          </a:endParaRPr>
        </a:p>
        <a:p>
          <a:r>
            <a:rPr kumimoji="1" lang="ja-JP" altLang="en-US" sz="1100">
              <a:latin typeface="ＭＳ Ｐゴシック"/>
            </a:rPr>
            <a:t>　本市では、平成２８年度に策定した公共施設等総合管理計画において、施設保有量（延床面積）を</a:t>
          </a:r>
          <a:r>
            <a:rPr kumimoji="1" lang="en-US" altLang="ja-JP" sz="1100">
              <a:latin typeface="ＭＳ Ｐゴシック"/>
            </a:rPr>
            <a:t>10</a:t>
          </a:r>
          <a:r>
            <a:rPr kumimoji="1" lang="ja-JP" altLang="en-US" sz="1100">
              <a:latin typeface="ＭＳ Ｐゴシック"/>
            </a:rPr>
            <a:t>年間で</a:t>
          </a:r>
          <a:r>
            <a:rPr kumimoji="1" lang="en-US" altLang="ja-JP" sz="1100">
              <a:latin typeface="ＭＳ Ｐゴシック"/>
            </a:rPr>
            <a:t>10</a:t>
          </a:r>
          <a:r>
            <a:rPr kumimoji="1" lang="ja-JP" altLang="en-US" sz="1100">
              <a:latin typeface="ＭＳ Ｐゴシック"/>
            </a:rPr>
            <a:t>％削減することを目標に掲げている。</a:t>
          </a:r>
          <a:endParaRPr kumimoji="1" lang="en-US" altLang="ja-JP" sz="1100">
            <a:latin typeface="ＭＳ Ｐゴシック"/>
          </a:endParaRPr>
        </a:p>
        <a:p>
          <a:r>
            <a:rPr kumimoji="1" lang="ja-JP" altLang="en-US" sz="1100">
              <a:latin typeface="ＭＳ Ｐゴシック"/>
            </a:rPr>
            <a:t>　今後、個別施設計画を策定し、老朽化した施設の更新・統廃合・長寿命化などを計画的に行い施設の適正配置を実現し、財政負担の軽減・平準化に努める。</a:t>
          </a: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5" name="直線コネクタ 64"/>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6"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7" name="直線コネクタ 66"/>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8"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9" name="直線コネクタ 68"/>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0"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1" name="フローチャート : 判断 70"/>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51562</xdr:rowOff>
    </xdr:from>
    <xdr:to>
      <xdr:col>3</xdr:col>
      <xdr:colOff>1222375</xdr:colOff>
      <xdr:row>29</xdr:row>
      <xdr:rowOff>153162</xdr:rowOff>
    </xdr:to>
    <xdr:sp macro="" textlink="">
      <xdr:nvSpPr>
        <xdr:cNvPr id="77" name="円/楕円 76"/>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74439</xdr:rowOff>
    </xdr:from>
    <xdr:ext cx="405111" cy="259045"/>
    <xdr:sp macro="" textlink="">
      <xdr:nvSpPr>
        <xdr:cNvPr id="78" name="有形固定資産減価償却率該当値テキスト"/>
        <xdr:cNvSpPr txBox="1"/>
      </xdr:nvSpPr>
      <xdr:spPr>
        <a:xfrm>
          <a:off x="4813300" y="565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9" name="正方形/長方形 7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0" name="正方形/長方形 7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1" name="正方形/長方形 80"/>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2" name="正方形/長方形 8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3" name="正方形/長方形 8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4" name="正方形/長方形 8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5" name="正方形/長方形 8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6" name="正方形/長方形 8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7" name="正方形/長方形 8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9" name="正方形/長方形 88"/>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1" name="テキスト ボックス 90"/>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36847</xdr:rowOff>
    </xdr:from>
    <xdr:ext cx="405111" cy="259045"/>
    <xdr:sp macro="" textlink="">
      <xdr:nvSpPr>
        <xdr:cNvPr id="62" name="【道路】&#10;有形固定資産減価償却率平均値テキスト"/>
        <xdr:cNvSpPr txBox="1"/>
      </xdr:nvSpPr>
      <xdr:spPr>
        <a:xfrm>
          <a:off x="472440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135890</xdr:rowOff>
    </xdr:from>
    <xdr:to>
      <xdr:col>6</xdr:col>
      <xdr:colOff>561975</xdr:colOff>
      <xdr:row>37</xdr:row>
      <xdr:rowOff>66040</xdr:rowOff>
    </xdr:to>
    <xdr:sp macro="" textlink="">
      <xdr:nvSpPr>
        <xdr:cNvPr id="69" name="円/楕円 68"/>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114317</xdr:rowOff>
    </xdr:from>
    <xdr:ext cx="405111" cy="259045"/>
    <xdr:sp macro="" textlink="">
      <xdr:nvSpPr>
        <xdr:cNvPr id="70" name="【道路】&#10;有形固定資産減価償却率該当値テキスト"/>
        <xdr:cNvSpPr txBox="1"/>
      </xdr:nvSpPr>
      <xdr:spPr>
        <a:xfrm>
          <a:off x="4724400"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1088</xdr:rowOff>
    </xdr:from>
    <xdr:ext cx="534377" cy="259045"/>
    <xdr:sp macro="" textlink="">
      <xdr:nvSpPr>
        <xdr:cNvPr id="102" name="【道路】&#10;一人当たり延長平均値テキスト"/>
        <xdr:cNvSpPr txBox="1"/>
      </xdr:nvSpPr>
      <xdr:spPr>
        <a:xfrm>
          <a:off x="10566400" y="668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164519</xdr:rowOff>
    </xdr:from>
    <xdr:to>
      <xdr:col>15</xdr:col>
      <xdr:colOff>231775</xdr:colOff>
      <xdr:row>42</xdr:row>
      <xdr:rowOff>94669</xdr:rowOff>
    </xdr:to>
    <xdr:sp macro="" textlink="">
      <xdr:nvSpPr>
        <xdr:cNvPr id="109" name="円/楕円 108"/>
        <xdr:cNvSpPr/>
      </xdr:nvSpPr>
      <xdr:spPr>
        <a:xfrm>
          <a:off x="10426700" y="71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79446</xdr:rowOff>
    </xdr:from>
    <xdr:ext cx="534377" cy="259045"/>
    <xdr:sp macro="" textlink="">
      <xdr:nvSpPr>
        <xdr:cNvPr id="110" name="【道路】&#10;一人当たり延長該当値テキスト"/>
        <xdr:cNvSpPr txBox="1"/>
      </xdr:nvSpPr>
      <xdr:spPr>
        <a:xfrm>
          <a:off x="10566400" y="710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78196</xdr:rowOff>
    </xdr:from>
    <xdr:to>
      <xdr:col>6</xdr:col>
      <xdr:colOff>561975</xdr:colOff>
      <xdr:row>64</xdr:row>
      <xdr:rowOff>8346</xdr:rowOff>
    </xdr:to>
    <xdr:sp macro="" textlink="">
      <xdr:nvSpPr>
        <xdr:cNvPr id="149" name="円/楕円 148"/>
        <xdr:cNvSpPr/>
      </xdr:nvSpPr>
      <xdr:spPr>
        <a:xfrm>
          <a:off x="45847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164573</xdr:rowOff>
    </xdr:from>
    <xdr:ext cx="405111" cy="259045"/>
    <xdr:sp macro="" textlink="">
      <xdr:nvSpPr>
        <xdr:cNvPr id="150" name="【橋りょう・トンネル】&#10;有形固定資産減価償却率該当値テキスト"/>
        <xdr:cNvSpPr txBox="1"/>
      </xdr:nvSpPr>
      <xdr:spPr>
        <a:xfrm>
          <a:off x="4724400" y="10794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166351</xdr:rowOff>
    </xdr:from>
    <xdr:ext cx="599010" cy="259045"/>
    <xdr:sp macro="" textlink="">
      <xdr:nvSpPr>
        <xdr:cNvPr id="179" name="【橋りょう・トンネル】&#10;一人当たり有形固定資産（償却資産）額平均値テキスト"/>
        <xdr:cNvSpPr txBox="1"/>
      </xdr:nvSpPr>
      <xdr:spPr>
        <a:xfrm>
          <a:off x="10566400" y="10281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9640</xdr:rowOff>
    </xdr:from>
    <xdr:to>
      <xdr:col>15</xdr:col>
      <xdr:colOff>231775</xdr:colOff>
      <xdr:row>64</xdr:row>
      <xdr:rowOff>111240</xdr:rowOff>
    </xdr:to>
    <xdr:sp macro="" textlink="">
      <xdr:nvSpPr>
        <xdr:cNvPr id="186" name="円/楕円 185"/>
        <xdr:cNvSpPr/>
      </xdr:nvSpPr>
      <xdr:spPr>
        <a:xfrm>
          <a:off x="10426700" y="10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96017</xdr:rowOff>
    </xdr:from>
    <xdr:ext cx="469744" cy="259045"/>
    <xdr:sp macro="" textlink="">
      <xdr:nvSpPr>
        <xdr:cNvPr id="187" name="【橋りょう・トンネル】&#10;一人当たり有形固定資産（償却資産）額該当値テキスト"/>
        <xdr:cNvSpPr txBox="1"/>
      </xdr:nvSpPr>
      <xdr:spPr>
        <a:xfrm>
          <a:off x="10566400" y="1089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15"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22" name="円/楕円 221"/>
        <xdr:cNvSpPr/>
      </xdr:nvSpPr>
      <xdr:spPr>
        <a:xfrm>
          <a:off x="4584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98314</xdr:rowOff>
    </xdr:from>
    <xdr:ext cx="405111" cy="259045"/>
    <xdr:sp macro="" textlink="">
      <xdr:nvSpPr>
        <xdr:cNvPr id="223" name="【公営住宅】&#10;有形固定資産減価償却率該当値テキスト"/>
        <xdr:cNvSpPr txBox="1"/>
      </xdr:nvSpPr>
      <xdr:spPr>
        <a:xfrm>
          <a:off x="4724400"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98314</xdr:rowOff>
    </xdr:from>
    <xdr:ext cx="469744" cy="259045"/>
    <xdr:sp macro="" textlink="">
      <xdr:nvSpPr>
        <xdr:cNvPr id="252" name="【公営住宅】&#10;一人当たり面積平均値テキスト"/>
        <xdr:cNvSpPr txBox="1"/>
      </xdr:nvSpPr>
      <xdr:spPr>
        <a:xfrm>
          <a:off x="10566400" y="1432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55499</xdr:rowOff>
    </xdr:from>
    <xdr:to>
      <xdr:col>15</xdr:col>
      <xdr:colOff>231775</xdr:colOff>
      <xdr:row>83</xdr:row>
      <xdr:rowOff>157099</xdr:rowOff>
    </xdr:to>
    <xdr:sp macro="" textlink="">
      <xdr:nvSpPr>
        <xdr:cNvPr id="259" name="円/楕円 258"/>
        <xdr:cNvSpPr/>
      </xdr:nvSpPr>
      <xdr:spPr>
        <a:xfrm>
          <a:off x="10426700" y="142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78376</xdr:rowOff>
    </xdr:from>
    <xdr:ext cx="469744" cy="259045"/>
    <xdr:sp macro="" textlink="">
      <xdr:nvSpPr>
        <xdr:cNvPr id="260" name="【公営住宅】&#10;一人当たり面積該当値テキスト"/>
        <xdr:cNvSpPr txBox="1"/>
      </xdr:nvSpPr>
      <xdr:spPr>
        <a:xfrm>
          <a:off x="10566400" y="1413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1" name="テキスト ボックス 2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4"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3811</xdr:rowOff>
    </xdr:from>
    <xdr:to>
      <xdr:col>6</xdr:col>
      <xdr:colOff>510540</xdr:colOff>
      <xdr:row>108</xdr:row>
      <xdr:rowOff>121920</xdr:rowOff>
    </xdr:to>
    <xdr:cxnSp macro="">
      <xdr:nvCxnSpPr>
        <xdr:cNvPr id="285" name="直線コネクタ 284"/>
        <xdr:cNvCxnSpPr/>
      </xdr:nvCxnSpPr>
      <xdr:spPr>
        <a:xfrm flipV="1">
          <a:off x="4634865" y="17320261"/>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86" name="【港湾・漁港】&#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287" name="直線コネクタ 28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121938</xdr:rowOff>
    </xdr:from>
    <xdr:ext cx="405111" cy="259045"/>
    <xdr:sp macro="" textlink="">
      <xdr:nvSpPr>
        <xdr:cNvPr id="288" name="【港湾・漁港】&#10;有形固定資産減価償却率最大値テキスト"/>
        <xdr:cNvSpPr txBox="1"/>
      </xdr:nvSpPr>
      <xdr:spPr>
        <a:xfrm>
          <a:off x="4724400"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6</xdr:col>
      <xdr:colOff>422275</xdr:colOff>
      <xdr:row>101</xdr:row>
      <xdr:rowOff>3811</xdr:rowOff>
    </xdr:from>
    <xdr:to>
      <xdr:col>6</xdr:col>
      <xdr:colOff>600075</xdr:colOff>
      <xdr:row>101</xdr:row>
      <xdr:rowOff>3811</xdr:rowOff>
    </xdr:to>
    <xdr:cxnSp macro="">
      <xdr:nvCxnSpPr>
        <xdr:cNvPr id="289" name="直線コネクタ 288"/>
        <xdr:cNvCxnSpPr/>
      </xdr:nvCxnSpPr>
      <xdr:spPr>
        <a:xfrm>
          <a:off x="4546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128288</xdr:rowOff>
    </xdr:from>
    <xdr:ext cx="405111" cy="259045"/>
    <xdr:sp macro="" textlink="">
      <xdr:nvSpPr>
        <xdr:cNvPr id="290" name="【港湾・漁港】&#10;有形固定資産減価償却率平均値テキスト"/>
        <xdr:cNvSpPr txBox="1"/>
      </xdr:nvSpPr>
      <xdr:spPr>
        <a:xfrm>
          <a:off x="4724400" y="17273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105411</xdr:rowOff>
    </xdr:from>
    <xdr:to>
      <xdr:col>6</xdr:col>
      <xdr:colOff>561975</xdr:colOff>
      <xdr:row>102</xdr:row>
      <xdr:rowOff>35561</xdr:rowOff>
    </xdr:to>
    <xdr:sp macro="" textlink="">
      <xdr:nvSpPr>
        <xdr:cNvPr id="291" name="フローチャート : 判断 290"/>
        <xdr:cNvSpPr/>
      </xdr:nvSpPr>
      <xdr:spPr>
        <a:xfrm>
          <a:off x="45847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71120</xdr:rowOff>
    </xdr:from>
    <xdr:to>
      <xdr:col>6</xdr:col>
      <xdr:colOff>561975</xdr:colOff>
      <xdr:row>109</xdr:row>
      <xdr:rowOff>1270</xdr:rowOff>
    </xdr:to>
    <xdr:sp macro="" textlink="">
      <xdr:nvSpPr>
        <xdr:cNvPr id="297" name="円/楕円 296"/>
        <xdr:cNvSpPr/>
      </xdr:nvSpPr>
      <xdr:spPr>
        <a:xfrm>
          <a:off x="4584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157497</xdr:rowOff>
    </xdr:from>
    <xdr:ext cx="405111" cy="259045"/>
    <xdr:sp macro="" textlink="">
      <xdr:nvSpPr>
        <xdr:cNvPr id="298" name="【港湾・漁港】&#10;有形固定資産減価償却率該当値テキスト"/>
        <xdr:cNvSpPr txBox="1"/>
      </xdr:nvSpPr>
      <xdr:spPr>
        <a:xfrm>
          <a:off x="47244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9" name="正方形/長方形 29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6" name="正方形/長方形 30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66587</xdr:rowOff>
    </xdr:from>
    <xdr:to>
      <xdr:col>15</xdr:col>
      <xdr:colOff>180340</xdr:colOff>
      <xdr:row>108</xdr:row>
      <xdr:rowOff>16383</xdr:rowOff>
    </xdr:to>
    <xdr:cxnSp macro="">
      <xdr:nvCxnSpPr>
        <xdr:cNvPr id="322" name="直線コネクタ 321"/>
        <xdr:cNvCxnSpPr/>
      </xdr:nvCxnSpPr>
      <xdr:spPr>
        <a:xfrm flipV="1">
          <a:off x="10476865" y="17211587"/>
          <a:ext cx="0" cy="132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20210</xdr:rowOff>
    </xdr:from>
    <xdr:ext cx="534377" cy="259045"/>
    <xdr:sp macro="" textlink="">
      <xdr:nvSpPr>
        <xdr:cNvPr id="323" name="【港湾・漁港】&#10;一人当たり有形固定資産（償却資産）額最小値テキスト"/>
        <xdr:cNvSpPr txBox="1"/>
      </xdr:nvSpPr>
      <xdr:spPr>
        <a:xfrm>
          <a:off x="10566400" y="185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35,700</a:t>
          </a:r>
          <a:endParaRPr kumimoji="1" lang="ja-JP" altLang="en-US" sz="1000" b="1">
            <a:latin typeface="ＭＳ Ｐゴシック"/>
          </a:endParaRPr>
        </a:p>
      </xdr:txBody>
    </xdr:sp>
    <xdr:clientData/>
  </xdr:oneCellAnchor>
  <xdr:twoCellAnchor>
    <xdr:from>
      <xdr:col>15</xdr:col>
      <xdr:colOff>92075</xdr:colOff>
      <xdr:row>108</xdr:row>
      <xdr:rowOff>16383</xdr:rowOff>
    </xdr:from>
    <xdr:to>
      <xdr:col>15</xdr:col>
      <xdr:colOff>269875</xdr:colOff>
      <xdr:row>108</xdr:row>
      <xdr:rowOff>16383</xdr:rowOff>
    </xdr:to>
    <xdr:cxnSp macro="">
      <xdr:nvCxnSpPr>
        <xdr:cNvPr id="324" name="直線コネクタ 323"/>
        <xdr:cNvCxnSpPr/>
      </xdr:nvCxnSpPr>
      <xdr:spPr>
        <a:xfrm>
          <a:off x="10388600" y="18532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13264</xdr:rowOff>
    </xdr:from>
    <xdr:ext cx="599010" cy="259045"/>
    <xdr:sp macro="" textlink="">
      <xdr:nvSpPr>
        <xdr:cNvPr id="325" name="【港湾・漁港】&#10;一人当たり有形固定資産（償却資産）額最大値テキスト"/>
        <xdr:cNvSpPr txBox="1"/>
      </xdr:nvSpPr>
      <xdr:spPr>
        <a:xfrm>
          <a:off x="10566400" y="1698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382,523</a:t>
          </a:r>
          <a:endParaRPr kumimoji="1" lang="ja-JP" altLang="en-US" sz="1000" b="1">
            <a:latin typeface="ＭＳ Ｐゴシック"/>
          </a:endParaRPr>
        </a:p>
      </xdr:txBody>
    </xdr:sp>
    <xdr:clientData/>
  </xdr:oneCellAnchor>
  <xdr:twoCellAnchor>
    <xdr:from>
      <xdr:col>15</xdr:col>
      <xdr:colOff>92075</xdr:colOff>
      <xdr:row>100</xdr:row>
      <xdr:rowOff>66587</xdr:rowOff>
    </xdr:from>
    <xdr:to>
      <xdr:col>15</xdr:col>
      <xdr:colOff>269875</xdr:colOff>
      <xdr:row>100</xdr:row>
      <xdr:rowOff>66587</xdr:rowOff>
    </xdr:to>
    <xdr:cxnSp macro="">
      <xdr:nvCxnSpPr>
        <xdr:cNvPr id="326" name="直線コネクタ 325"/>
        <xdr:cNvCxnSpPr/>
      </xdr:nvCxnSpPr>
      <xdr:spPr>
        <a:xfrm>
          <a:off x="10388600" y="1721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118454</xdr:rowOff>
    </xdr:from>
    <xdr:ext cx="599010" cy="259045"/>
    <xdr:sp macro="" textlink="">
      <xdr:nvSpPr>
        <xdr:cNvPr id="327" name="【港湾・漁港】&#10;一人当たり有形固定資産（償却資産）額平均値テキスト"/>
        <xdr:cNvSpPr txBox="1"/>
      </xdr:nvSpPr>
      <xdr:spPr>
        <a:xfrm>
          <a:off x="10566400" y="17777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181,581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95577</xdr:rowOff>
    </xdr:from>
    <xdr:to>
      <xdr:col>15</xdr:col>
      <xdr:colOff>231775</xdr:colOff>
      <xdr:row>105</xdr:row>
      <xdr:rowOff>25727</xdr:rowOff>
    </xdr:to>
    <xdr:sp macro="" textlink="">
      <xdr:nvSpPr>
        <xdr:cNvPr id="328" name="フローチャート : 判断 327"/>
        <xdr:cNvSpPr/>
      </xdr:nvSpPr>
      <xdr:spPr>
        <a:xfrm>
          <a:off x="10426700" y="1792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137033</xdr:rowOff>
    </xdr:from>
    <xdr:to>
      <xdr:col>15</xdr:col>
      <xdr:colOff>231775</xdr:colOff>
      <xdr:row>108</xdr:row>
      <xdr:rowOff>67183</xdr:rowOff>
    </xdr:to>
    <xdr:sp macro="" textlink="">
      <xdr:nvSpPr>
        <xdr:cNvPr id="334" name="円/楕円 333"/>
        <xdr:cNvSpPr/>
      </xdr:nvSpPr>
      <xdr:spPr>
        <a:xfrm>
          <a:off x="104267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51960</xdr:rowOff>
    </xdr:from>
    <xdr:ext cx="534377" cy="259045"/>
    <xdr:sp macro="" textlink="">
      <xdr:nvSpPr>
        <xdr:cNvPr id="335" name="【港湾・漁港】&#10;一人当たり有形固定資産（償却資産）額該当値テキスト"/>
        <xdr:cNvSpPr txBox="1"/>
      </xdr:nvSpPr>
      <xdr:spPr>
        <a:xfrm>
          <a:off x="10566400" y="183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60" name="直線コネクタ 359"/>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61"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62" name="直線コネクタ 361"/>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63"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64" name="直線コネクタ 36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365"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66" name="フローチャート : 判断 365"/>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103505</xdr:rowOff>
    </xdr:from>
    <xdr:to>
      <xdr:col>23</xdr:col>
      <xdr:colOff>568325</xdr:colOff>
      <xdr:row>35</xdr:row>
      <xdr:rowOff>33655</xdr:rowOff>
    </xdr:to>
    <xdr:sp macro="" textlink="">
      <xdr:nvSpPr>
        <xdr:cNvPr id="372" name="円/楕円 371"/>
        <xdr:cNvSpPr/>
      </xdr:nvSpPr>
      <xdr:spPr>
        <a:xfrm>
          <a:off x="16268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126382</xdr:rowOff>
    </xdr:from>
    <xdr:ext cx="405111" cy="259045"/>
    <xdr:sp macro="" textlink="">
      <xdr:nvSpPr>
        <xdr:cNvPr id="373" name="【認定こども園・幼稚園・保育所】&#10;有形固定資産減価償却率該当値テキスト"/>
        <xdr:cNvSpPr txBox="1"/>
      </xdr:nvSpPr>
      <xdr:spPr>
        <a:xfrm>
          <a:off x="16408400"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4" name="正方形/長方形 3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1" name="正方形/長方形 38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97" name="直線コネクタ 396"/>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98"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99" name="直線コネクタ 398"/>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400"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401" name="直線コネクタ 400"/>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113047</xdr:rowOff>
    </xdr:from>
    <xdr:ext cx="469744" cy="259045"/>
    <xdr:sp macro="" textlink="">
      <xdr:nvSpPr>
        <xdr:cNvPr id="402" name="【認定こども園・幼稚園・保育所】&#10;一人当たり面積平均値テキスト"/>
        <xdr:cNvSpPr txBox="1"/>
      </xdr:nvSpPr>
      <xdr:spPr>
        <a:xfrm>
          <a:off x="22250400" y="645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403" name="フローチャート : 判断 402"/>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86360</xdr:rowOff>
    </xdr:from>
    <xdr:to>
      <xdr:col>32</xdr:col>
      <xdr:colOff>238125</xdr:colOff>
      <xdr:row>42</xdr:row>
      <xdr:rowOff>16510</xdr:rowOff>
    </xdr:to>
    <xdr:sp macro="" textlink="">
      <xdr:nvSpPr>
        <xdr:cNvPr id="409" name="円/楕円 408"/>
        <xdr:cNvSpPr/>
      </xdr:nvSpPr>
      <xdr:spPr>
        <a:xfrm>
          <a:off x="221107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1287</xdr:rowOff>
    </xdr:from>
    <xdr:ext cx="469744" cy="259045"/>
    <xdr:sp macro="" textlink="">
      <xdr:nvSpPr>
        <xdr:cNvPr id="410" name="【認定こども園・幼稚園・保育所】&#10;一人当たり面積該当値テキスト"/>
        <xdr:cNvSpPr txBox="1"/>
      </xdr:nvSpPr>
      <xdr:spPr>
        <a:xfrm>
          <a:off x="22250400" y="703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3" name="テキスト ボックス 4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435" name="直線コネクタ 434"/>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36"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37" name="直線コネクタ 43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438"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439" name="直線コネクタ 438"/>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440"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441" name="フローチャート : 判断 44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13970</xdr:rowOff>
    </xdr:from>
    <xdr:to>
      <xdr:col>23</xdr:col>
      <xdr:colOff>568325</xdr:colOff>
      <xdr:row>59</xdr:row>
      <xdr:rowOff>115570</xdr:rowOff>
    </xdr:to>
    <xdr:sp macro="" textlink="">
      <xdr:nvSpPr>
        <xdr:cNvPr id="447" name="円/楕円 446"/>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36847</xdr:rowOff>
    </xdr:from>
    <xdr:ext cx="405111" cy="259045"/>
    <xdr:sp macro="" textlink="">
      <xdr:nvSpPr>
        <xdr:cNvPr id="448" name="【学校施設】&#10;有形固定資産減価償却率該当値テキスト"/>
        <xdr:cNvSpPr txBox="1"/>
      </xdr:nvSpPr>
      <xdr:spPr>
        <a:xfrm>
          <a:off x="164084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73" name="直線コネクタ 472"/>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74"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75" name="直線コネクタ 474"/>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76"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77" name="直線コネクタ 476"/>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56659</xdr:rowOff>
    </xdr:from>
    <xdr:ext cx="469744" cy="259045"/>
    <xdr:sp macro="" textlink="">
      <xdr:nvSpPr>
        <xdr:cNvPr id="478" name="【学校施設】&#10;一人当たり面積平均値テキスト"/>
        <xdr:cNvSpPr txBox="1"/>
      </xdr:nvSpPr>
      <xdr:spPr>
        <a:xfrm>
          <a:off x="222504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79" name="フローチャート : 判断 478"/>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37592</xdr:rowOff>
    </xdr:from>
    <xdr:to>
      <xdr:col>32</xdr:col>
      <xdr:colOff>238125</xdr:colOff>
      <xdr:row>62</xdr:row>
      <xdr:rowOff>139192</xdr:rowOff>
    </xdr:to>
    <xdr:sp macro="" textlink="">
      <xdr:nvSpPr>
        <xdr:cNvPr id="485" name="円/楕円 484"/>
        <xdr:cNvSpPr/>
      </xdr:nvSpPr>
      <xdr:spPr>
        <a:xfrm>
          <a:off x="22110700" y="106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16019</xdr:rowOff>
    </xdr:from>
    <xdr:ext cx="469744" cy="259045"/>
    <xdr:sp macro="" textlink="">
      <xdr:nvSpPr>
        <xdr:cNvPr id="486" name="【学校施設】&#10;一人当たり面積該当値テキスト"/>
        <xdr:cNvSpPr txBox="1"/>
      </xdr:nvSpPr>
      <xdr:spPr>
        <a:xfrm>
          <a:off x="222504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7" name="正方形/長方形 48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4" name="正方形/長方形 49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511" name="直線コネクタ 510"/>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512"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513" name="直線コネクタ 512"/>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158132</xdr:rowOff>
    </xdr:from>
    <xdr:ext cx="405111" cy="259045"/>
    <xdr:sp macro="" textlink="">
      <xdr:nvSpPr>
        <xdr:cNvPr id="516" name="【児童館】&#10;有形固定資産減価償却率平均値テキスト"/>
        <xdr:cNvSpPr txBox="1"/>
      </xdr:nvSpPr>
      <xdr:spPr>
        <a:xfrm>
          <a:off x="164084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517" name="フローチャート : 判断 516"/>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23" name="円/楕円 52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24"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5" name="正方形/長方形 5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2" name="正方形/長方形 53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3" name="テキスト ボックス 5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4" name="直線コネクタ 5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5" name="直線コネクタ 5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6" name="テキスト ボックス 5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7" name="直線コネクタ 5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8" name="テキスト ボックス 5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9" name="直線コネクタ 5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0" name="テキスト ボックス 5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1" name="直線コネクタ 5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2" name="テキスト ボックス 5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3" name="直線コネクタ 5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4" name="テキスト ボックス 5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19050</xdr:rowOff>
    </xdr:to>
    <xdr:cxnSp macro="">
      <xdr:nvCxnSpPr>
        <xdr:cNvPr id="548" name="直線コネクタ 547"/>
        <xdr:cNvCxnSpPr/>
      </xdr:nvCxnSpPr>
      <xdr:spPr>
        <a:xfrm flipV="1">
          <a:off x="22160864" y="134493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549"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550" name="直線コネクタ 549"/>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5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52" name="直線コネクタ 55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53"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54" name="フローチャート : 判断 55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139700</xdr:rowOff>
    </xdr:from>
    <xdr:to>
      <xdr:col>32</xdr:col>
      <xdr:colOff>238125</xdr:colOff>
      <xdr:row>86</xdr:row>
      <xdr:rowOff>69850</xdr:rowOff>
    </xdr:to>
    <xdr:sp macro="" textlink="">
      <xdr:nvSpPr>
        <xdr:cNvPr id="560" name="円/楕円 559"/>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54627</xdr:rowOff>
    </xdr:from>
    <xdr:ext cx="469744" cy="259045"/>
    <xdr:sp macro="" textlink="">
      <xdr:nvSpPr>
        <xdr:cNvPr id="561" name="【児童館】&#10;一人当たり面積該当値テキスト"/>
        <xdr:cNvSpPr txBox="1"/>
      </xdr:nvSpPr>
      <xdr:spPr>
        <a:xfrm>
          <a:off x="222504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4" name="テキスト ボックス 5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2" name="テキスト ボックス 5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586" name="直線コネクタ 585"/>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587"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588" name="直線コネクタ 587"/>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589"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590" name="直線コネクタ 58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591"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592" name="フローチャート : 判断 591"/>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90170</xdr:rowOff>
    </xdr:from>
    <xdr:to>
      <xdr:col>23</xdr:col>
      <xdr:colOff>568325</xdr:colOff>
      <xdr:row>103</xdr:row>
      <xdr:rowOff>20320</xdr:rowOff>
    </xdr:to>
    <xdr:sp macro="" textlink="">
      <xdr:nvSpPr>
        <xdr:cNvPr id="598" name="円/楕円 597"/>
        <xdr:cNvSpPr/>
      </xdr:nvSpPr>
      <xdr:spPr>
        <a:xfrm>
          <a:off x="16268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113047</xdr:rowOff>
    </xdr:from>
    <xdr:ext cx="405111" cy="259045"/>
    <xdr:sp macro="" textlink="">
      <xdr:nvSpPr>
        <xdr:cNvPr id="599" name="【公民館】&#10;有形固定資産減価償却率該当値テキスト"/>
        <xdr:cNvSpPr txBox="1"/>
      </xdr:nvSpPr>
      <xdr:spPr>
        <a:xfrm>
          <a:off x="16408400"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2"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623" name="直線コネクタ 622"/>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624"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625" name="直線コネクタ 624"/>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626"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627" name="直線コネクタ 626"/>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6366</xdr:rowOff>
    </xdr:from>
    <xdr:ext cx="469744" cy="259045"/>
    <xdr:sp macro="" textlink="">
      <xdr:nvSpPr>
        <xdr:cNvPr id="628" name="【公民館】&#10;一人当たり面積平均値テキスト"/>
        <xdr:cNvSpPr txBox="1"/>
      </xdr:nvSpPr>
      <xdr:spPr>
        <a:xfrm>
          <a:off x="22250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629" name="フローチャート : 判断 628"/>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33020</xdr:rowOff>
    </xdr:from>
    <xdr:to>
      <xdr:col>32</xdr:col>
      <xdr:colOff>238125</xdr:colOff>
      <xdr:row>105</xdr:row>
      <xdr:rowOff>134620</xdr:rowOff>
    </xdr:to>
    <xdr:sp macro="" textlink="">
      <xdr:nvSpPr>
        <xdr:cNvPr id="635" name="円/楕円 634"/>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11447</xdr:rowOff>
    </xdr:from>
    <xdr:ext cx="469744" cy="259045"/>
    <xdr:sp macro="" textlink="">
      <xdr:nvSpPr>
        <xdr:cNvPr id="636" name="【公民館】&#10;一人当たり面積該当値テキスト"/>
        <xdr:cNvSpPr txBox="1"/>
      </xdr:nvSpPr>
      <xdr:spPr>
        <a:xfrm>
          <a:off x="22250400"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7" name="正方形/長方形 63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9" name="テキスト ボックス 63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類似団体と比較して有形固定資産減価償却率が高くなっている施設は、保育所、学校施設、児童館であり、低くなっている施設は、橋りょう・トンネル、公営住宅、港湾・漁港などである。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中でも、保育所が８５．９％、児童館が１００％と有形固定資産減価償却率が大幅に高い状況となっており、今後、公共施設等総合管理計画に基づく個別施設計画を早急に策定し、老朽化対策に取り組んでいく必要が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施設の校舎は、昭和４０年代から５０年代にかけて建設されたものが多く、ほとんどの建物が３０年以上経過しており、老朽化が顕著となっている。また、児童・生徒数は、建設当時と比較すると大幅に減少しているため、他施設との複合化や規模縮小などを視野に入れた個別施設計画を早急に策定し、老朽化対策に取り組むとともに適正配置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22877</xdr:rowOff>
    </xdr:from>
    <xdr:ext cx="405111" cy="259045"/>
    <xdr:sp macro="" textlink="">
      <xdr:nvSpPr>
        <xdr:cNvPr id="62" name="【図書館】&#10;有形固定資産減価償却率平均値テキスト"/>
        <xdr:cNvSpPr txBox="1"/>
      </xdr:nvSpPr>
      <xdr:spPr>
        <a:xfrm>
          <a:off x="47244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114935</xdr:rowOff>
    </xdr:from>
    <xdr:to>
      <xdr:col>6</xdr:col>
      <xdr:colOff>561975</xdr:colOff>
      <xdr:row>38</xdr:row>
      <xdr:rowOff>45085</xdr:rowOff>
    </xdr:to>
    <xdr:sp macro="" textlink="">
      <xdr:nvSpPr>
        <xdr:cNvPr id="69" name="円/楕円 68"/>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137812</xdr:rowOff>
    </xdr:from>
    <xdr:ext cx="405111" cy="259045"/>
    <xdr:sp macro="" textlink="">
      <xdr:nvSpPr>
        <xdr:cNvPr id="70" name="【図書館】&#10;有形固定資産減価償却率該当値テキスト"/>
        <xdr:cNvSpPr txBox="1"/>
      </xdr:nvSpPr>
      <xdr:spPr>
        <a:xfrm>
          <a:off x="47244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154412</xdr:rowOff>
    </xdr:from>
    <xdr:ext cx="469744" cy="259045"/>
    <xdr:sp macro="" textlink="">
      <xdr:nvSpPr>
        <xdr:cNvPr id="102" name="【図書館】&#10;一人当たり面積平均値テキスト"/>
        <xdr:cNvSpPr txBox="1"/>
      </xdr:nvSpPr>
      <xdr:spPr>
        <a:xfrm>
          <a:off x="10566400" y="666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9" name="円/楕円 108"/>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118127</xdr:rowOff>
    </xdr:from>
    <xdr:ext cx="469744" cy="259045"/>
    <xdr:sp macro="" textlink="">
      <xdr:nvSpPr>
        <xdr:cNvPr id="110" name="【図書館】&#10;一人当たり面積該当値テキスト"/>
        <xdr:cNvSpPr txBox="1"/>
      </xdr:nvSpPr>
      <xdr:spPr>
        <a:xfrm>
          <a:off x="105664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88282</xdr:rowOff>
    </xdr:from>
    <xdr:ext cx="405111" cy="259045"/>
    <xdr:sp macro="" textlink="">
      <xdr:nvSpPr>
        <xdr:cNvPr id="140" name="【体育館・プール】&#10;有形固定資産減価償却率平均値テキスト"/>
        <xdr:cNvSpPr txBox="1"/>
      </xdr:nvSpPr>
      <xdr:spPr>
        <a:xfrm>
          <a:off x="47244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162560</xdr:rowOff>
    </xdr:from>
    <xdr:to>
      <xdr:col>6</xdr:col>
      <xdr:colOff>561975</xdr:colOff>
      <xdr:row>63</xdr:row>
      <xdr:rowOff>92710</xdr:rowOff>
    </xdr:to>
    <xdr:sp macro="" textlink="">
      <xdr:nvSpPr>
        <xdr:cNvPr id="147" name="円/楕円 146"/>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77487</xdr:rowOff>
    </xdr:from>
    <xdr:ext cx="405111" cy="259045"/>
    <xdr:sp macro="" textlink="">
      <xdr:nvSpPr>
        <xdr:cNvPr id="148" name="【体育館・プール】&#10;有形固定資産減価償却率該当値テキスト"/>
        <xdr:cNvSpPr txBox="1"/>
      </xdr:nvSpPr>
      <xdr:spPr>
        <a:xfrm>
          <a:off x="4724400" y="1070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72661</xdr:rowOff>
    </xdr:from>
    <xdr:ext cx="469744" cy="259045"/>
    <xdr:sp macro="" textlink="">
      <xdr:nvSpPr>
        <xdr:cNvPr id="175" name="【体育館・プール】&#10;一人当たり面積平均値テキスト"/>
        <xdr:cNvSpPr txBox="1"/>
      </xdr:nvSpPr>
      <xdr:spPr>
        <a:xfrm>
          <a:off x="10566400" y="1018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61214</xdr:rowOff>
    </xdr:from>
    <xdr:to>
      <xdr:col>15</xdr:col>
      <xdr:colOff>231775</xdr:colOff>
      <xdr:row>61</xdr:row>
      <xdr:rowOff>162814</xdr:rowOff>
    </xdr:to>
    <xdr:sp macro="" textlink="">
      <xdr:nvSpPr>
        <xdr:cNvPr id="182" name="円/楕円 181"/>
        <xdr:cNvSpPr/>
      </xdr:nvSpPr>
      <xdr:spPr>
        <a:xfrm>
          <a:off x="10426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39641</xdr:rowOff>
    </xdr:from>
    <xdr:ext cx="469744" cy="259045"/>
    <xdr:sp macro="" textlink="">
      <xdr:nvSpPr>
        <xdr:cNvPr id="183" name="【体育館・プール】&#10;一人当たり面積該当値テキスト"/>
        <xdr:cNvSpPr txBox="1"/>
      </xdr:nvSpPr>
      <xdr:spPr>
        <a:xfrm>
          <a:off x="10566400"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106697</xdr:rowOff>
    </xdr:from>
    <xdr:ext cx="405111" cy="259045"/>
    <xdr:sp macro="" textlink="">
      <xdr:nvSpPr>
        <xdr:cNvPr id="213" name="【福祉施設】&#10;有形固定資産減価償却率平均値テキスト"/>
        <xdr:cNvSpPr txBox="1"/>
      </xdr:nvSpPr>
      <xdr:spPr>
        <a:xfrm>
          <a:off x="4724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97789</xdr:rowOff>
    </xdr:from>
    <xdr:to>
      <xdr:col>6</xdr:col>
      <xdr:colOff>561975</xdr:colOff>
      <xdr:row>83</xdr:row>
      <xdr:rowOff>27939</xdr:rowOff>
    </xdr:to>
    <xdr:sp macro="" textlink="">
      <xdr:nvSpPr>
        <xdr:cNvPr id="220" name="円/楕円 219"/>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120666</xdr:rowOff>
    </xdr:from>
    <xdr:ext cx="405111" cy="259045"/>
    <xdr:sp macro="" textlink="">
      <xdr:nvSpPr>
        <xdr:cNvPr id="221" name="【福祉施設】&#10;有形固定資産減価償却率該当値テキスト"/>
        <xdr:cNvSpPr txBox="1"/>
      </xdr:nvSpPr>
      <xdr:spPr>
        <a:xfrm>
          <a:off x="4724400"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151147</xdr:rowOff>
    </xdr:from>
    <xdr:ext cx="469744" cy="259045"/>
    <xdr:sp macro="" textlink="">
      <xdr:nvSpPr>
        <xdr:cNvPr id="250" name="【福祉施設】&#10;一人当たり面積平均値テキスト"/>
        <xdr:cNvSpPr txBox="1"/>
      </xdr:nvSpPr>
      <xdr:spPr>
        <a:xfrm>
          <a:off x="10566400" y="1403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59689</xdr:rowOff>
    </xdr:from>
    <xdr:to>
      <xdr:col>15</xdr:col>
      <xdr:colOff>231775</xdr:colOff>
      <xdr:row>84</xdr:row>
      <xdr:rowOff>161289</xdr:rowOff>
    </xdr:to>
    <xdr:sp macro="" textlink="">
      <xdr:nvSpPr>
        <xdr:cNvPr id="257" name="円/楕円 256"/>
        <xdr:cNvSpPr/>
      </xdr:nvSpPr>
      <xdr:spPr>
        <a:xfrm>
          <a:off x="10426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38116</xdr:rowOff>
    </xdr:from>
    <xdr:ext cx="469744" cy="259045"/>
    <xdr:sp macro="" textlink="">
      <xdr:nvSpPr>
        <xdr:cNvPr id="258" name="【福祉施設】&#10;一人当たり面積該当値テキスト"/>
        <xdr:cNvSpPr txBox="1"/>
      </xdr:nvSpPr>
      <xdr:spPr>
        <a:xfrm>
          <a:off x="10566400"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0" name="テキスト ボックス 26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82" name="直線コネクタ 281"/>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83"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85"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86" name="直線コネクタ 285"/>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120032</xdr:rowOff>
    </xdr:from>
    <xdr:ext cx="405111" cy="259045"/>
    <xdr:sp macro="" textlink="">
      <xdr:nvSpPr>
        <xdr:cNvPr id="287" name="【市民会館】&#10;有形固定資産減価償却率平均値テキスト"/>
        <xdr:cNvSpPr txBox="1"/>
      </xdr:nvSpPr>
      <xdr:spPr>
        <a:xfrm>
          <a:off x="4724400" y="1777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88" name="フローチャート : 判断 287"/>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27305</xdr:rowOff>
    </xdr:from>
    <xdr:to>
      <xdr:col>6</xdr:col>
      <xdr:colOff>561975</xdr:colOff>
      <xdr:row>103</xdr:row>
      <xdr:rowOff>128905</xdr:rowOff>
    </xdr:to>
    <xdr:sp macro="" textlink="">
      <xdr:nvSpPr>
        <xdr:cNvPr id="294" name="円/楕円 293"/>
        <xdr:cNvSpPr/>
      </xdr:nvSpPr>
      <xdr:spPr>
        <a:xfrm>
          <a:off x="4584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50182</xdr:rowOff>
    </xdr:from>
    <xdr:ext cx="405111" cy="259045"/>
    <xdr:sp macro="" textlink="">
      <xdr:nvSpPr>
        <xdr:cNvPr id="295" name="【市民会館】&#10;有形固定資産減価償却率該当値テキスト"/>
        <xdr:cNvSpPr txBox="1"/>
      </xdr:nvSpPr>
      <xdr:spPr>
        <a:xfrm>
          <a:off x="47244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317" name="直線コネクタ 316"/>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318"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319" name="直線コネクタ 318"/>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320"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321" name="直線コネクタ 320"/>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129557</xdr:rowOff>
    </xdr:from>
    <xdr:ext cx="469744" cy="259045"/>
    <xdr:sp macro="" textlink="">
      <xdr:nvSpPr>
        <xdr:cNvPr id="322" name="【市民会館】&#10;一人当たり面積平均値テキスト"/>
        <xdr:cNvSpPr txBox="1"/>
      </xdr:nvSpPr>
      <xdr:spPr>
        <a:xfrm>
          <a:off x="105664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323" name="フローチャート : 判断 322"/>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102</xdr:row>
      <xdr:rowOff>34544</xdr:rowOff>
    </xdr:from>
    <xdr:to>
      <xdr:col>15</xdr:col>
      <xdr:colOff>231775</xdr:colOff>
      <xdr:row>102</xdr:row>
      <xdr:rowOff>136144</xdr:rowOff>
    </xdr:to>
    <xdr:sp macro="" textlink="">
      <xdr:nvSpPr>
        <xdr:cNvPr id="329" name="円/楕円 328"/>
        <xdr:cNvSpPr/>
      </xdr:nvSpPr>
      <xdr:spPr>
        <a:xfrm>
          <a:off x="104267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57421</xdr:rowOff>
    </xdr:from>
    <xdr:ext cx="469744" cy="259045"/>
    <xdr:sp macro="" textlink="">
      <xdr:nvSpPr>
        <xdr:cNvPr id="330" name="【市民会館】&#10;一人当たり面積該当値テキスト"/>
        <xdr:cNvSpPr txBox="1"/>
      </xdr:nvSpPr>
      <xdr:spPr>
        <a:xfrm>
          <a:off x="10566400"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3" name="テキスト ボックス 35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40</xdr:row>
      <xdr:rowOff>129540</xdr:rowOff>
    </xdr:to>
    <xdr:cxnSp macro="">
      <xdr:nvCxnSpPr>
        <xdr:cNvPr id="355" name="直線コネクタ 354"/>
        <xdr:cNvCxnSpPr/>
      </xdr:nvCxnSpPr>
      <xdr:spPr>
        <a:xfrm flipV="1">
          <a:off x="16318864" y="560070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133367</xdr:rowOff>
    </xdr:from>
    <xdr:ext cx="405111" cy="259045"/>
    <xdr:sp macro="" textlink="">
      <xdr:nvSpPr>
        <xdr:cNvPr id="356" name="【一般廃棄物処理施設】&#10;有形固定資産減価償却率最小値テキスト"/>
        <xdr:cNvSpPr txBox="1"/>
      </xdr:nvSpPr>
      <xdr:spPr>
        <a:xfrm>
          <a:off x="164084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40</xdr:row>
      <xdr:rowOff>129540</xdr:rowOff>
    </xdr:from>
    <xdr:to>
      <xdr:col>23</xdr:col>
      <xdr:colOff>606425</xdr:colOff>
      <xdr:row>40</xdr:row>
      <xdr:rowOff>129540</xdr:rowOff>
    </xdr:to>
    <xdr:cxnSp macro="">
      <xdr:nvCxnSpPr>
        <xdr:cNvPr id="357" name="直線コネクタ 356"/>
        <xdr:cNvCxnSpPr/>
      </xdr:nvCxnSpPr>
      <xdr:spPr>
        <a:xfrm>
          <a:off x="16230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358"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359" name="直線コネクタ 358"/>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133367</xdr:rowOff>
    </xdr:from>
    <xdr:ext cx="405111" cy="259045"/>
    <xdr:sp macro="" textlink="">
      <xdr:nvSpPr>
        <xdr:cNvPr id="360" name="【一般廃棄物処理施設】&#10;有形固定資産減価償却率平均値テキスト"/>
        <xdr:cNvSpPr txBox="1"/>
      </xdr:nvSpPr>
      <xdr:spPr>
        <a:xfrm>
          <a:off x="16408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154940</xdr:rowOff>
    </xdr:from>
    <xdr:to>
      <xdr:col>23</xdr:col>
      <xdr:colOff>568325</xdr:colOff>
      <xdr:row>38</xdr:row>
      <xdr:rowOff>85090</xdr:rowOff>
    </xdr:to>
    <xdr:sp macro="" textlink="">
      <xdr:nvSpPr>
        <xdr:cNvPr id="361" name="フローチャート : 判断 36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166370</xdr:rowOff>
    </xdr:from>
    <xdr:to>
      <xdr:col>23</xdr:col>
      <xdr:colOff>568325</xdr:colOff>
      <xdr:row>34</xdr:row>
      <xdr:rowOff>96520</xdr:rowOff>
    </xdr:to>
    <xdr:sp macro="" textlink="">
      <xdr:nvSpPr>
        <xdr:cNvPr id="367" name="円/楕円 366"/>
        <xdr:cNvSpPr/>
      </xdr:nvSpPr>
      <xdr:spPr>
        <a:xfrm>
          <a:off x="16268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17797</xdr:rowOff>
    </xdr:from>
    <xdr:ext cx="405111" cy="259045"/>
    <xdr:sp macro="" textlink="">
      <xdr:nvSpPr>
        <xdr:cNvPr id="368" name="【一般廃棄物処理施設】&#10;有形固定資産減価償却率該当値テキスト"/>
        <xdr:cNvSpPr txBox="1"/>
      </xdr:nvSpPr>
      <xdr:spPr>
        <a:xfrm>
          <a:off x="164084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9" name="正方形/長方形 36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6" name="正方形/長方形 37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80" name="テキスト ボックス 3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82" name="テキスト ボックス 3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84" name="テキスト ボックス 3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86" name="テキスト ボックス 3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8" name="テキスト ボックス 3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9"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83351</xdr:rowOff>
    </xdr:from>
    <xdr:to>
      <xdr:col>32</xdr:col>
      <xdr:colOff>186689</xdr:colOff>
      <xdr:row>41</xdr:row>
      <xdr:rowOff>111230</xdr:rowOff>
    </xdr:to>
    <xdr:cxnSp macro="">
      <xdr:nvCxnSpPr>
        <xdr:cNvPr id="390" name="直線コネクタ 389"/>
        <xdr:cNvCxnSpPr/>
      </xdr:nvCxnSpPr>
      <xdr:spPr>
        <a:xfrm flipV="1">
          <a:off x="22160864" y="5741201"/>
          <a:ext cx="0" cy="139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115057</xdr:rowOff>
    </xdr:from>
    <xdr:ext cx="469744" cy="259045"/>
    <xdr:sp macro="" textlink="">
      <xdr:nvSpPr>
        <xdr:cNvPr id="391" name="【一般廃棄物処理施設】&#10;一人当たり有形固定資産（償却資産）額最小値テキスト"/>
        <xdr:cNvSpPr txBox="1"/>
      </xdr:nvSpPr>
      <xdr:spPr>
        <a:xfrm>
          <a:off x="22250400" y="71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4,838</a:t>
          </a:r>
          <a:endParaRPr kumimoji="1" lang="ja-JP" altLang="en-US" sz="1000" b="1">
            <a:latin typeface="ＭＳ Ｐゴシック"/>
          </a:endParaRPr>
        </a:p>
      </xdr:txBody>
    </xdr:sp>
    <xdr:clientData/>
  </xdr:oneCellAnchor>
  <xdr:twoCellAnchor>
    <xdr:from>
      <xdr:col>32</xdr:col>
      <xdr:colOff>98425</xdr:colOff>
      <xdr:row>41</xdr:row>
      <xdr:rowOff>111230</xdr:rowOff>
    </xdr:from>
    <xdr:to>
      <xdr:col>32</xdr:col>
      <xdr:colOff>276225</xdr:colOff>
      <xdr:row>41</xdr:row>
      <xdr:rowOff>111230</xdr:rowOff>
    </xdr:to>
    <xdr:cxnSp macro="">
      <xdr:nvCxnSpPr>
        <xdr:cNvPr id="392" name="直線コネクタ 391"/>
        <xdr:cNvCxnSpPr/>
      </xdr:nvCxnSpPr>
      <xdr:spPr>
        <a:xfrm>
          <a:off x="22072600" y="714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30028</xdr:rowOff>
    </xdr:from>
    <xdr:ext cx="599010" cy="259045"/>
    <xdr:sp macro="" textlink="">
      <xdr:nvSpPr>
        <xdr:cNvPr id="393" name="【一般廃棄物処理施設】&#10;一人当たり有形固定資産（償却資産）額最大値テキスト"/>
        <xdr:cNvSpPr txBox="1"/>
      </xdr:nvSpPr>
      <xdr:spPr>
        <a:xfrm>
          <a:off x="22250400" y="551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310,936</a:t>
          </a:r>
          <a:endParaRPr kumimoji="1" lang="ja-JP" altLang="en-US" sz="1000" b="1">
            <a:latin typeface="ＭＳ Ｐゴシック"/>
          </a:endParaRPr>
        </a:p>
      </xdr:txBody>
    </xdr:sp>
    <xdr:clientData/>
  </xdr:oneCellAnchor>
  <xdr:twoCellAnchor>
    <xdr:from>
      <xdr:col>32</xdr:col>
      <xdr:colOff>98425</xdr:colOff>
      <xdr:row>33</xdr:row>
      <xdr:rowOff>83351</xdr:rowOff>
    </xdr:from>
    <xdr:to>
      <xdr:col>32</xdr:col>
      <xdr:colOff>276225</xdr:colOff>
      <xdr:row>33</xdr:row>
      <xdr:rowOff>83351</xdr:rowOff>
    </xdr:to>
    <xdr:cxnSp macro="">
      <xdr:nvCxnSpPr>
        <xdr:cNvPr id="394" name="直線コネクタ 393"/>
        <xdr:cNvCxnSpPr/>
      </xdr:nvCxnSpPr>
      <xdr:spPr>
        <a:xfrm>
          <a:off x="22072600" y="574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107091</xdr:rowOff>
    </xdr:from>
    <xdr:ext cx="534377" cy="259045"/>
    <xdr:sp macro="" textlink="">
      <xdr:nvSpPr>
        <xdr:cNvPr id="395" name="【一般廃棄物処理施設】&#10;一人当たり有形固定資産（償却資産）額平均値テキスト"/>
        <xdr:cNvSpPr txBox="1"/>
      </xdr:nvSpPr>
      <xdr:spPr>
        <a:xfrm>
          <a:off x="22250400" y="6622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84214</xdr:rowOff>
    </xdr:from>
    <xdr:to>
      <xdr:col>32</xdr:col>
      <xdr:colOff>238125</xdr:colOff>
      <xdr:row>40</xdr:row>
      <xdr:rowOff>14364</xdr:rowOff>
    </xdr:to>
    <xdr:sp macro="" textlink="">
      <xdr:nvSpPr>
        <xdr:cNvPr id="396" name="フローチャート : 判断 395"/>
        <xdr:cNvSpPr/>
      </xdr:nvSpPr>
      <xdr:spPr>
        <a:xfrm>
          <a:off x="22110700" y="67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60430</xdr:rowOff>
    </xdr:from>
    <xdr:to>
      <xdr:col>32</xdr:col>
      <xdr:colOff>238125</xdr:colOff>
      <xdr:row>41</xdr:row>
      <xdr:rowOff>162030</xdr:rowOff>
    </xdr:to>
    <xdr:sp macro="" textlink="">
      <xdr:nvSpPr>
        <xdr:cNvPr id="402" name="円/楕円 401"/>
        <xdr:cNvSpPr/>
      </xdr:nvSpPr>
      <xdr:spPr>
        <a:xfrm>
          <a:off x="22110700" y="7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146807</xdr:rowOff>
    </xdr:from>
    <xdr:ext cx="469744" cy="259045"/>
    <xdr:sp macro="" textlink="">
      <xdr:nvSpPr>
        <xdr:cNvPr id="403" name="【一般廃棄物処理施設】&#10;一人当たり有形固定資産（償却資産）額該当値テキスト"/>
        <xdr:cNvSpPr txBox="1"/>
      </xdr:nvSpPr>
      <xdr:spPr>
        <a:xfrm>
          <a:off x="22250400" y="7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4" name="正方形/長方形 40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1" name="正方形/長方形 41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430" name="直線コネクタ 429"/>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431"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432" name="直線コネクタ 431"/>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433"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434" name="直線コネクタ 433"/>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58618</xdr:rowOff>
    </xdr:from>
    <xdr:ext cx="405111" cy="259045"/>
    <xdr:sp macro="" textlink="">
      <xdr:nvSpPr>
        <xdr:cNvPr id="435" name="【保健センター・保健所】&#10;有形固定資産減価償却率平均値テキスト"/>
        <xdr:cNvSpPr txBox="1"/>
      </xdr:nvSpPr>
      <xdr:spPr>
        <a:xfrm>
          <a:off x="164084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436" name="フローチャート : 判断 435"/>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16147</xdr:rowOff>
    </xdr:from>
    <xdr:to>
      <xdr:col>23</xdr:col>
      <xdr:colOff>568325</xdr:colOff>
      <xdr:row>63</xdr:row>
      <xdr:rowOff>117747</xdr:rowOff>
    </xdr:to>
    <xdr:sp macro="" textlink="">
      <xdr:nvSpPr>
        <xdr:cNvPr id="442" name="円/楕円 441"/>
        <xdr:cNvSpPr/>
      </xdr:nvSpPr>
      <xdr:spPr>
        <a:xfrm>
          <a:off x="16268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102524</xdr:rowOff>
    </xdr:from>
    <xdr:ext cx="405111" cy="259045"/>
    <xdr:sp macro="" textlink="">
      <xdr:nvSpPr>
        <xdr:cNvPr id="443" name="【保健センター・保健所】&#10;有形固定資産減価償却率該当値テキスト"/>
        <xdr:cNvSpPr txBox="1"/>
      </xdr:nvSpPr>
      <xdr:spPr>
        <a:xfrm>
          <a:off x="16408400" y="1073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54" name="直線コネクタ 4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55" name="テキスト ボックス 4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6" name="直線コネクタ 4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7" name="テキスト ボックス 4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8" name="直線コネクタ 4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9" name="テキスト ボックス 4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0" name="直線コネクタ 4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1" name="テキスト ボックス 4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465" name="直線コネクタ 464"/>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466"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67" name="直線コネクタ 46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468"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469" name="直線コネクタ 46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152671</xdr:rowOff>
    </xdr:from>
    <xdr:ext cx="469744" cy="259045"/>
    <xdr:sp macro="" textlink="">
      <xdr:nvSpPr>
        <xdr:cNvPr id="470" name="【保健センター・保健所】&#10;一人当たり面積平均値テキスト"/>
        <xdr:cNvSpPr txBox="1"/>
      </xdr:nvSpPr>
      <xdr:spPr>
        <a:xfrm>
          <a:off x="22250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471" name="フローチャート : 判断 470"/>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72644</xdr:rowOff>
    </xdr:from>
    <xdr:to>
      <xdr:col>32</xdr:col>
      <xdr:colOff>238125</xdr:colOff>
      <xdr:row>63</xdr:row>
      <xdr:rowOff>2794</xdr:rowOff>
    </xdr:to>
    <xdr:sp macro="" textlink="">
      <xdr:nvSpPr>
        <xdr:cNvPr id="477" name="円/楕円 476"/>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51071</xdr:rowOff>
    </xdr:from>
    <xdr:ext cx="469744" cy="259045"/>
    <xdr:sp macro="" textlink="">
      <xdr:nvSpPr>
        <xdr:cNvPr id="478" name="【保健センター・保健所】&#10;一人当たり面積該当値テキスト"/>
        <xdr:cNvSpPr txBox="1"/>
      </xdr:nvSpPr>
      <xdr:spPr>
        <a:xfrm>
          <a:off x="222504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9" name="正方形/長方形 47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6" name="正方形/長方形 48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9" name="テキスト ボックス 4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0" name="直線コネクタ 4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1" name="テキスト ボックス 4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2" name="直線コネクタ 4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3" name="テキスト ボックス 4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4" name="直線コネクタ 4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5" name="テキスト ボックス 4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6" name="直線コネクタ 4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7" name="テキスト ボックス 4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8" name="直線コネクタ 4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9" name="テキスト ボックス 4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2"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503" name="直線コネクタ 502"/>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504"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505" name="直線コネクタ 504"/>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506"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507" name="直線コネクタ 506"/>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508"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509" name="フローチャート : 判断 508"/>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99695</xdr:rowOff>
    </xdr:from>
    <xdr:to>
      <xdr:col>23</xdr:col>
      <xdr:colOff>568325</xdr:colOff>
      <xdr:row>82</xdr:row>
      <xdr:rowOff>29845</xdr:rowOff>
    </xdr:to>
    <xdr:sp macro="" textlink="">
      <xdr:nvSpPr>
        <xdr:cNvPr id="515" name="円/楕円 514"/>
        <xdr:cNvSpPr/>
      </xdr:nvSpPr>
      <xdr:spPr>
        <a:xfrm>
          <a:off x="16268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122572</xdr:rowOff>
    </xdr:from>
    <xdr:ext cx="405111" cy="259045"/>
    <xdr:sp macro="" textlink="">
      <xdr:nvSpPr>
        <xdr:cNvPr id="516" name="【消防施設】&#10;有形固定資産減価償却率該当値テキスト"/>
        <xdr:cNvSpPr txBox="1"/>
      </xdr:nvSpPr>
      <xdr:spPr>
        <a:xfrm>
          <a:off x="164084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7" name="正方形/長方形 51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4" name="正方形/長方形 52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7" name="テキスト ボックス 52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8" name="直線コネクタ 52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9" name="テキスト ボックス 52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0" name="直線コネクタ 52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1" name="テキスト ボックス 53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2" name="直線コネクタ 53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3" name="テキスト ボックス 53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4" name="直線コネクタ 53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5" name="テキスト ボックス 53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6" name="直線コネクタ 53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7" name="テキスト ボックス 53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8" name="直線コネクタ 53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9" name="テキスト ボックス 53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2"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543" name="直線コネクタ 542"/>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544"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545" name="直線コネクタ 544"/>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546"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547" name="直線コネクタ 546"/>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75491</xdr:rowOff>
    </xdr:from>
    <xdr:ext cx="469744" cy="259045"/>
    <xdr:sp macro="" textlink="">
      <xdr:nvSpPr>
        <xdr:cNvPr id="548" name="【消防施設】&#10;一人当たり面積平均値テキスト"/>
        <xdr:cNvSpPr txBox="1"/>
      </xdr:nvSpPr>
      <xdr:spPr>
        <a:xfrm>
          <a:off x="22250400" y="1396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49" name="フローチャート : 判断 548"/>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169636</xdr:rowOff>
    </xdr:from>
    <xdr:to>
      <xdr:col>32</xdr:col>
      <xdr:colOff>238125</xdr:colOff>
      <xdr:row>86</xdr:row>
      <xdr:rowOff>99786</xdr:rowOff>
    </xdr:to>
    <xdr:sp macro="" textlink="">
      <xdr:nvSpPr>
        <xdr:cNvPr id="555" name="円/楕円 554"/>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84563</xdr:rowOff>
    </xdr:from>
    <xdr:ext cx="469744" cy="259045"/>
    <xdr:sp macro="" textlink="">
      <xdr:nvSpPr>
        <xdr:cNvPr id="556" name="【消防施設】&#10;一人当たり面積該当値テキスト"/>
        <xdr:cNvSpPr txBox="1"/>
      </xdr:nvSpPr>
      <xdr:spPr>
        <a:xfrm>
          <a:off x="222504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7" name="正方形/長方形 55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4" name="正方形/長方形 56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8" name="直線コネクタ 5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9" name="テキスト ボックス 5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0" name="直線コネクタ 5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1" name="テキスト ボックス 5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2" name="直線コネクタ 5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3" name="テキスト ボックス 5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4" name="直線コネクタ 5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5" name="テキスト ボックス 5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8"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579" name="直線コネクタ 578"/>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580"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581" name="直線コネクタ 580"/>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582"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583" name="直線コネクタ 582"/>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42690</xdr:rowOff>
    </xdr:from>
    <xdr:ext cx="405111" cy="259045"/>
    <xdr:sp macro="" textlink="">
      <xdr:nvSpPr>
        <xdr:cNvPr id="584" name="【庁舎】&#10;有形固定資産減価償却率平均値テキスト"/>
        <xdr:cNvSpPr txBox="1"/>
      </xdr:nvSpPr>
      <xdr:spPr>
        <a:xfrm>
          <a:off x="16408400" y="1787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585" name="フローチャート : 判断 584"/>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144272</xdr:rowOff>
    </xdr:from>
    <xdr:to>
      <xdr:col>23</xdr:col>
      <xdr:colOff>568325</xdr:colOff>
      <xdr:row>103</xdr:row>
      <xdr:rowOff>74422</xdr:rowOff>
    </xdr:to>
    <xdr:sp macro="" textlink="">
      <xdr:nvSpPr>
        <xdr:cNvPr id="591" name="円/楕円 590"/>
        <xdr:cNvSpPr/>
      </xdr:nvSpPr>
      <xdr:spPr>
        <a:xfrm>
          <a:off x="16268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167149</xdr:rowOff>
    </xdr:from>
    <xdr:ext cx="405111" cy="259045"/>
    <xdr:sp macro="" textlink="">
      <xdr:nvSpPr>
        <xdr:cNvPr id="592" name="【庁舎】&#10;有形固定資産減価償却率該当値テキスト"/>
        <xdr:cNvSpPr txBox="1"/>
      </xdr:nvSpPr>
      <xdr:spPr>
        <a:xfrm>
          <a:off x="16408400" y="1748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3" name="正方形/長方形 59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0" name="正方形/長方形 59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3" name="テキスト ボックス 6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617" name="直線コネクタ 616"/>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618"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619" name="直線コネクタ 618"/>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20"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21" name="直線コネクタ 620"/>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55897</xdr:rowOff>
    </xdr:from>
    <xdr:ext cx="469744" cy="259045"/>
    <xdr:sp macro="" textlink="">
      <xdr:nvSpPr>
        <xdr:cNvPr id="622" name="【庁舎】&#10;一人当たり面積平均値テキスト"/>
        <xdr:cNvSpPr txBox="1"/>
      </xdr:nvSpPr>
      <xdr:spPr>
        <a:xfrm>
          <a:off x="222504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623" name="フローチャート : 判断 622"/>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93980</xdr:rowOff>
    </xdr:from>
    <xdr:to>
      <xdr:col>32</xdr:col>
      <xdr:colOff>238125</xdr:colOff>
      <xdr:row>107</xdr:row>
      <xdr:rowOff>24130</xdr:rowOff>
    </xdr:to>
    <xdr:sp macro="" textlink="">
      <xdr:nvSpPr>
        <xdr:cNvPr id="629" name="円/楕円 628"/>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72407</xdr:rowOff>
    </xdr:from>
    <xdr:ext cx="469744" cy="259045"/>
    <xdr:sp macro="" textlink="">
      <xdr:nvSpPr>
        <xdr:cNvPr id="630" name="【庁舎】&#10;一人当たり面積該当値テキスト"/>
        <xdr:cNvSpPr txBox="1"/>
      </xdr:nvSpPr>
      <xdr:spPr>
        <a:xfrm>
          <a:off x="222504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1" name="正方形/長方形 63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3" name="テキスト ボックス 63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類似団体と比較して有形固定資産減価償却率が高くなっている施設は、一般廃棄物処理施設、庁舎であり、低くなっている施設は、体育館・プールとなってる。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廃棄物処理施設については、老朽化していたし尿処理施設「浄化苑」を平成２６年度から平成２８年度までの３か年事業により新しく汚泥再生処理センター「前浜クリーン館」として建設したため、今後、有形固定資産減価償却率及び一人当たり有形固定資産（償却資産）額は改善していくものと見込んで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庁舎については、本庁舎の本館が昭和２７年、新館が昭和４６年、別館が平成４年に建設されており、現在、老朽化に伴う新庁舎の建設事業（平成３１年度完成予定）に取り組んでいるところである。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その他の公共施設についても、平成２８年度に策定した公共施設等総合管理計画に基づく個別施設計画を策定し、老朽化した施設の更新・統廃合・長寿命化などを計画的に行い施設の適正配置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指数は、全国平均よりも０．０８ポイント低く、長崎県平均よりも０．０４ポイント高い水準にある。類似団体内平均との比較では、近年同率で推移（平成２４年度から３年連続）していたが０．０３ポイント高い水準となっている。</a:t>
          </a:r>
        </a:p>
        <a:p>
          <a:r>
            <a:rPr kumimoji="1" lang="ja-JP" altLang="en-US" sz="1100">
              <a:latin typeface="ＭＳ Ｐゴシック"/>
            </a:rPr>
            <a:t>　指数が改善した要因は平成２７年度単年度の財政力指数（０．４２）が比較対象となる平成２４年度単年度の指数（０．４１）よりも上がったためである。</a:t>
          </a:r>
        </a:p>
        <a:p>
          <a:r>
            <a:rPr kumimoji="1" lang="ja-JP" altLang="en-US" sz="1100">
              <a:latin typeface="ＭＳ Ｐゴシック"/>
            </a:rPr>
            <a:t>　今後も徴税体制の強化などによる歳入の確保と、事務事業の見直しなどの歳出削減に努める。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6" name="テキスト ボックス 95"/>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分子の経常経費充当一般財源が補助費等や公債費等の減に伴い減額（△１９７百万円）したことに加え、分母の経常一般財源が地方消費税交付金の増に伴い増額（</a:t>
          </a:r>
          <a:r>
            <a:rPr kumimoji="1" lang="en-US" altLang="ja-JP" sz="1100">
              <a:latin typeface="+mn-ea"/>
              <a:ea typeface="+mn-ea"/>
            </a:rPr>
            <a:t>+</a:t>
          </a:r>
          <a:r>
            <a:rPr kumimoji="1" lang="ja-JP" altLang="en-US" sz="1100">
              <a:latin typeface="+mn-ea"/>
              <a:ea typeface="+mn-ea"/>
            </a:rPr>
            <a:t>２６４百万円）となったことにより、経常収支比率は３．６ポイント改善した。</a:t>
          </a:r>
        </a:p>
        <a:p>
          <a:r>
            <a:rPr kumimoji="1" lang="ja-JP" altLang="en-US" sz="1100">
              <a:latin typeface="+mn-ea"/>
              <a:ea typeface="+mn-ea"/>
            </a:rPr>
            <a:t>　類似団体内平均と比較すると０．７ポイント上回っているが、その開きは昨年度（３．１ポイント）より小さくなった。</a:t>
          </a:r>
        </a:p>
        <a:p>
          <a:r>
            <a:rPr kumimoji="1" lang="ja-JP" altLang="en-US" sz="1100">
              <a:latin typeface="+mn-ea"/>
              <a:ea typeface="+mn-ea"/>
            </a:rPr>
            <a:t>　今後の対応としては、増加傾向にある扶助費の削減を念頭におきながら、行財政改革を引き続き推進し、民間委託の推進、定員管理の適正化など、経常経費のさらなる削減に努める。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89746</xdr:rowOff>
    </xdr:from>
    <xdr:to>
      <xdr:col>7</xdr:col>
      <xdr:colOff>152400</xdr:colOff>
      <xdr:row>61</xdr:row>
      <xdr:rowOff>63077</xdr:rowOff>
    </xdr:to>
    <xdr:cxnSp macro="">
      <xdr:nvCxnSpPr>
        <xdr:cNvPr id="131" name="直線コネクタ 130"/>
        <xdr:cNvCxnSpPr/>
      </xdr:nvCxnSpPr>
      <xdr:spPr>
        <a:xfrm flipV="1">
          <a:off x="4114800" y="1037674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26881</xdr:rowOff>
    </xdr:from>
    <xdr:to>
      <xdr:col>6</xdr:col>
      <xdr:colOff>0</xdr:colOff>
      <xdr:row>61</xdr:row>
      <xdr:rowOff>63077</xdr:rowOff>
    </xdr:to>
    <xdr:cxnSp macro="">
      <xdr:nvCxnSpPr>
        <xdr:cNvPr id="134" name="直線コネクタ 133"/>
        <xdr:cNvCxnSpPr/>
      </xdr:nvCxnSpPr>
      <xdr:spPr>
        <a:xfrm>
          <a:off x="3225800" y="104853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26881</xdr:rowOff>
    </xdr:from>
    <xdr:to>
      <xdr:col>4</xdr:col>
      <xdr:colOff>482600</xdr:colOff>
      <xdr:row>61</xdr:row>
      <xdr:rowOff>51012</xdr:rowOff>
    </xdr:to>
    <xdr:cxnSp macro="">
      <xdr:nvCxnSpPr>
        <xdr:cNvPr id="137" name="直線コネクタ 136"/>
        <xdr:cNvCxnSpPr/>
      </xdr:nvCxnSpPr>
      <xdr:spPr>
        <a:xfrm flipV="1">
          <a:off x="2336800" y="104853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154094</xdr:rowOff>
    </xdr:from>
    <xdr:to>
      <xdr:col>3</xdr:col>
      <xdr:colOff>279400</xdr:colOff>
      <xdr:row>61</xdr:row>
      <xdr:rowOff>51012</xdr:rowOff>
    </xdr:to>
    <xdr:cxnSp macro="">
      <xdr:nvCxnSpPr>
        <xdr:cNvPr id="140" name="直線コネクタ 139"/>
        <xdr:cNvCxnSpPr/>
      </xdr:nvCxnSpPr>
      <xdr:spPr>
        <a:xfrm>
          <a:off x="1447800" y="1044109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38946</xdr:rowOff>
    </xdr:from>
    <xdr:to>
      <xdr:col>7</xdr:col>
      <xdr:colOff>203200</xdr:colOff>
      <xdr:row>60</xdr:row>
      <xdr:rowOff>140546</xdr:rowOff>
    </xdr:to>
    <xdr:sp macro="" textlink="">
      <xdr:nvSpPr>
        <xdr:cNvPr id="150" name="円/楕円 149"/>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11023</xdr:rowOff>
    </xdr:from>
    <xdr:ext cx="762000" cy="259045"/>
    <xdr:sp macro="" textlink="">
      <xdr:nvSpPr>
        <xdr:cNvPr id="151" name="財政構造の弾力性該当値テキスト"/>
        <xdr:cNvSpPr txBox="1"/>
      </xdr:nvSpPr>
      <xdr:spPr>
        <a:xfrm>
          <a:off x="5041900" y="102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2" name="円/楕円 151"/>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53" name="テキスト ボックス 152"/>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147531</xdr:rowOff>
    </xdr:from>
    <xdr:to>
      <xdr:col>4</xdr:col>
      <xdr:colOff>533400</xdr:colOff>
      <xdr:row>61</xdr:row>
      <xdr:rowOff>77681</xdr:rowOff>
    </xdr:to>
    <xdr:sp macro="" textlink="">
      <xdr:nvSpPr>
        <xdr:cNvPr id="154" name="円/楕円 153"/>
        <xdr:cNvSpPr/>
      </xdr:nvSpPr>
      <xdr:spPr>
        <a:xfrm>
          <a:off x="3175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62458</xdr:rowOff>
    </xdr:from>
    <xdr:ext cx="762000" cy="259045"/>
    <xdr:sp macro="" textlink="">
      <xdr:nvSpPr>
        <xdr:cNvPr id="155" name="テキスト ボックス 154"/>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212</xdr:rowOff>
    </xdr:from>
    <xdr:to>
      <xdr:col>3</xdr:col>
      <xdr:colOff>330200</xdr:colOff>
      <xdr:row>61</xdr:row>
      <xdr:rowOff>101812</xdr:rowOff>
    </xdr:to>
    <xdr:sp macro="" textlink="">
      <xdr:nvSpPr>
        <xdr:cNvPr id="156" name="円/楕円 155"/>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57" name="テキスト ボックス 156"/>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103294</xdr:rowOff>
    </xdr:from>
    <xdr:to>
      <xdr:col>2</xdr:col>
      <xdr:colOff>127000</xdr:colOff>
      <xdr:row>61</xdr:row>
      <xdr:rowOff>33444</xdr:rowOff>
    </xdr:to>
    <xdr:sp macro="" textlink="">
      <xdr:nvSpPr>
        <xdr:cNvPr id="158" name="円/楕円 157"/>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18221</xdr:rowOff>
    </xdr:from>
    <xdr:ext cx="762000" cy="259045"/>
    <xdr:sp macro="" textlink="">
      <xdr:nvSpPr>
        <xdr:cNvPr id="159" name="テキスト ボックス 158"/>
        <xdr:cNvSpPr txBox="1"/>
      </xdr:nvSpPr>
      <xdr:spPr>
        <a:xfrm>
          <a:off x="1066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類似団体内平均や長崎県平均よりも低い決算額となっている。</a:t>
          </a:r>
          <a:endParaRPr kumimoji="1" lang="en-US" altLang="ja-JP" sz="1150">
            <a:latin typeface="ＭＳ Ｐゴシック"/>
          </a:endParaRPr>
        </a:p>
        <a:p>
          <a:r>
            <a:rPr kumimoji="1" lang="ja-JP" altLang="en-US" sz="1150">
              <a:latin typeface="ＭＳ Ｐゴシック"/>
            </a:rPr>
            <a:t>　主な要因としては、廃棄物処理業務や救急・消防業務などを一部事務組合で処理していることが挙げられる。また、職員定数は、合併時に２９人を削減し、その後も第４次行政改革大綱に基づき適正化を図った結果（平成２８年４月１日現在で５３人の削減）、類似団体よりも低い状況となっている。</a:t>
          </a:r>
        </a:p>
        <a:p>
          <a:r>
            <a:rPr kumimoji="1" lang="ja-JP" altLang="en-US" sz="1150">
              <a:latin typeface="ＭＳ Ｐゴシック"/>
            </a:rPr>
            <a:t>　物件費は、ふるさとしまばら寄付金事業や新庁舎整備経費などの増により昨年度と比較すると増額となっている。</a:t>
          </a:r>
        </a:p>
        <a:p>
          <a:r>
            <a:rPr kumimoji="1" lang="ja-JP" altLang="en-US" sz="1150">
              <a:latin typeface="ＭＳ Ｐゴシック"/>
            </a:rPr>
            <a:t>　今後も民間委託や事務事業の見直しなどにより、経費の削減に努める。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70126</xdr:rowOff>
    </xdr:from>
    <xdr:to>
      <xdr:col>7</xdr:col>
      <xdr:colOff>152400</xdr:colOff>
      <xdr:row>81</xdr:row>
      <xdr:rowOff>115274</xdr:rowOff>
    </xdr:to>
    <xdr:cxnSp macro="">
      <xdr:nvCxnSpPr>
        <xdr:cNvPr id="194" name="直線コネクタ 193"/>
        <xdr:cNvCxnSpPr/>
      </xdr:nvCxnSpPr>
      <xdr:spPr>
        <a:xfrm>
          <a:off x="4114800" y="13957576"/>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54434</xdr:rowOff>
    </xdr:from>
    <xdr:to>
      <xdr:col>6</xdr:col>
      <xdr:colOff>0</xdr:colOff>
      <xdr:row>81</xdr:row>
      <xdr:rowOff>70126</xdr:rowOff>
    </xdr:to>
    <xdr:cxnSp macro="">
      <xdr:nvCxnSpPr>
        <xdr:cNvPr id="197" name="直線コネクタ 196"/>
        <xdr:cNvCxnSpPr/>
      </xdr:nvCxnSpPr>
      <xdr:spPr>
        <a:xfrm>
          <a:off x="3225800" y="13941884"/>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54434</xdr:rowOff>
    </xdr:from>
    <xdr:to>
      <xdr:col>4</xdr:col>
      <xdr:colOff>482600</xdr:colOff>
      <xdr:row>81</xdr:row>
      <xdr:rowOff>120100</xdr:rowOff>
    </xdr:to>
    <xdr:cxnSp macro="">
      <xdr:nvCxnSpPr>
        <xdr:cNvPr id="200" name="直線コネクタ 199"/>
        <xdr:cNvCxnSpPr/>
      </xdr:nvCxnSpPr>
      <xdr:spPr>
        <a:xfrm flipV="1">
          <a:off x="2336800" y="13941884"/>
          <a:ext cx="889000" cy="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120100</xdr:rowOff>
    </xdr:from>
    <xdr:to>
      <xdr:col>3</xdr:col>
      <xdr:colOff>279400</xdr:colOff>
      <xdr:row>81</xdr:row>
      <xdr:rowOff>124676</xdr:rowOff>
    </xdr:to>
    <xdr:cxnSp macro="">
      <xdr:nvCxnSpPr>
        <xdr:cNvPr id="203" name="直線コネクタ 202"/>
        <xdr:cNvCxnSpPr/>
      </xdr:nvCxnSpPr>
      <xdr:spPr>
        <a:xfrm flipV="1">
          <a:off x="1447800" y="14007550"/>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64474</xdr:rowOff>
    </xdr:from>
    <xdr:to>
      <xdr:col>7</xdr:col>
      <xdr:colOff>203200</xdr:colOff>
      <xdr:row>81</xdr:row>
      <xdr:rowOff>166074</xdr:rowOff>
    </xdr:to>
    <xdr:sp macro="" textlink="">
      <xdr:nvSpPr>
        <xdr:cNvPr id="213" name="円/楕円 212"/>
        <xdr:cNvSpPr/>
      </xdr:nvSpPr>
      <xdr:spPr>
        <a:xfrm>
          <a:off x="4902200" y="13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81001</xdr:rowOff>
    </xdr:from>
    <xdr:ext cx="762000" cy="259045"/>
    <xdr:sp macro="" textlink="">
      <xdr:nvSpPr>
        <xdr:cNvPr id="214" name="人件費・物件費等の状況該当値テキスト"/>
        <xdr:cNvSpPr txBox="1"/>
      </xdr:nvSpPr>
      <xdr:spPr>
        <a:xfrm>
          <a:off x="5041900" y="137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19326</xdr:rowOff>
    </xdr:from>
    <xdr:to>
      <xdr:col>6</xdr:col>
      <xdr:colOff>50800</xdr:colOff>
      <xdr:row>81</xdr:row>
      <xdr:rowOff>120926</xdr:rowOff>
    </xdr:to>
    <xdr:sp macro="" textlink="">
      <xdr:nvSpPr>
        <xdr:cNvPr id="215" name="円/楕円 214"/>
        <xdr:cNvSpPr/>
      </xdr:nvSpPr>
      <xdr:spPr>
        <a:xfrm>
          <a:off x="4064000" y="139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131103</xdr:rowOff>
    </xdr:from>
    <xdr:ext cx="736600" cy="259045"/>
    <xdr:sp macro="" textlink="">
      <xdr:nvSpPr>
        <xdr:cNvPr id="216" name="テキスト ボックス 215"/>
        <xdr:cNvSpPr txBox="1"/>
      </xdr:nvSpPr>
      <xdr:spPr>
        <a:xfrm>
          <a:off x="3733800" y="1367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3634</xdr:rowOff>
    </xdr:from>
    <xdr:to>
      <xdr:col>4</xdr:col>
      <xdr:colOff>533400</xdr:colOff>
      <xdr:row>81</xdr:row>
      <xdr:rowOff>105234</xdr:rowOff>
    </xdr:to>
    <xdr:sp macro="" textlink="">
      <xdr:nvSpPr>
        <xdr:cNvPr id="217" name="円/楕円 216"/>
        <xdr:cNvSpPr/>
      </xdr:nvSpPr>
      <xdr:spPr>
        <a:xfrm>
          <a:off x="3175000" y="138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115411</xdr:rowOff>
    </xdr:from>
    <xdr:ext cx="762000" cy="259045"/>
    <xdr:sp macro="" textlink="">
      <xdr:nvSpPr>
        <xdr:cNvPr id="218" name="テキスト ボックス 217"/>
        <xdr:cNvSpPr txBox="1"/>
      </xdr:nvSpPr>
      <xdr:spPr>
        <a:xfrm>
          <a:off x="2844800" y="1365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69300</xdr:rowOff>
    </xdr:from>
    <xdr:to>
      <xdr:col>3</xdr:col>
      <xdr:colOff>330200</xdr:colOff>
      <xdr:row>81</xdr:row>
      <xdr:rowOff>170900</xdr:rowOff>
    </xdr:to>
    <xdr:sp macro="" textlink="">
      <xdr:nvSpPr>
        <xdr:cNvPr id="219" name="円/楕円 218"/>
        <xdr:cNvSpPr/>
      </xdr:nvSpPr>
      <xdr:spPr>
        <a:xfrm>
          <a:off x="2286000" y="139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9627</xdr:rowOff>
    </xdr:from>
    <xdr:ext cx="762000" cy="259045"/>
    <xdr:sp macro="" textlink="">
      <xdr:nvSpPr>
        <xdr:cNvPr id="220" name="テキスト ボックス 219"/>
        <xdr:cNvSpPr txBox="1"/>
      </xdr:nvSpPr>
      <xdr:spPr>
        <a:xfrm>
          <a:off x="1955800" y="137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73876</xdr:rowOff>
    </xdr:from>
    <xdr:to>
      <xdr:col>2</xdr:col>
      <xdr:colOff>127000</xdr:colOff>
      <xdr:row>82</xdr:row>
      <xdr:rowOff>4026</xdr:rowOff>
    </xdr:to>
    <xdr:sp macro="" textlink="">
      <xdr:nvSpPr>
        <xdr:cNvPr id="221" name="円/楕円 220"/>
        <xdr:cNvSpPr/>
      </xdr:nvSpPr>
      <xdr:spPr>
        <a:xfrm>
          <a:off x="1397000" y="139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14203</xdr:rowOff>
    </xdr:from>
    <xdr:ext cx="762000" cy="259045"/>
    <xdr:sp macro="" textlink="">
      <xdr:nvSpPr>
        <xdr:cNvPr id="222" name="テキスト ボックス 221"/>
        <xdr:cNvSpPr txBox="1"/>
      </xdr:nvSpPr>
      <xdr:spPr>
        <a:xfrm>
          <a:off x="1066800" y="13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150">
              <a:solidFill>
                <a:schemeClr val="dk1"/>
              </a:solidFill>
              <a:effectLst/>
              <a:latin typeface="+mn-lt"/>
              <a:ea typeface="+mn-ea"/>
              <a:cs typeface="+mn-cs"/>
            </a:rPr>
            <a:t>本市の指数については９７．２（平成２８年４月１日現在）となっており、前年と比較すると０．５ポイント増加、県内の１３市の中では下位の状況にある。</a:t>
          </a:r>
        </a:p>
        <a:p>
          <a:r>
            <a:rPr lang="ja-JP" altLang="en-US" sz="1150">
              <a:solidFill>
                <a:schemeClr val="dk1"/>
              </a:solidFill>
              <a:effectLst/>
              <a:latin typeface="+mn-lt"/>
              <a:ea typeface="+mn-ea"/>
              <a:cs typeface="+mn-cs"/>
            </a:rPr>
            <a:t>　</a:t>
          </a:r>
          <a:r>
            <a:rPr lang="ja-JP" altLang="ja-JP" sz="1150">
              <a:solidFill>
                <a:schemeClr val="dk1"/>
              </a:solidFill>
              <a:effectLst/>
              <a:latin typeface="+mn-lt"/>
              <a:ea typeface="+mn-ea"/>
              <a:cs typeface="+mn-cs"/>
            </a:rPr>
            <a:t>本市の指数が低くなっている要因としては、資格基準での昇格年数が国と異なることや、平成２７年度の給与の総合的見直し（給料表水準の平均２％程度の引下げ等）に伴う現給保障額が国と異なることが主なものである。</a:t>
          </a:r>
        </a:p>
        <a:p>
          <a:r>
            <a:rPr lang="ja-JP" altLang="en-US" sz="1150">
              <a:solidFill>
                <a:schemeClr val="dk1"/>
              </a:solidFill>
              <a:effectLst/>
              <a:latin typeface="+mn-lt"/>
              <a:ea typeface="+mn-ea"/>
              <a:cs typeface="+mn-cs"/>
            </a:rPr>
            <a:t>　</a:t>
          </a:r>
          <a:r>
            <a:rPr lang="ja-JP" altLang="ja-JP" sz="1150">
              <a:solidFill>
                <a:schemeClr val="dk1"/>
              </a:solidFill>
              <a:effectLst/>
              <a:latin typeface="+mn-lt"/>
              <a:ea typeface="+mn-ea"/>
              <a:cs typeface="+mn-cs"/>
            </a:rPr>
            <a:t>今後も引き続き、給与の適正化を図る。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137922</xdr:rowOff>
    </xdr:to>
    <xdr:cxnSp macro="">
      <xdr:nvCxnSpPr>
        <xdr:cNvPr id="254" name="直線コネクタ 253"/>
        <xdr:cNvCxnSpPr/>
      </xdr:nvCxnSpPr>
      <xdr:spPr>
        <a:xfrm>
          <a:off x="16179800" y="1468704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86</xdr:row>
      <xdr:rowOff>5080</xdr:rowOff>
    </xdr:to>
    <xdr:cxnSp macro="">
      <xdr:nvCxnSpPr>
        <xdr:cNvPr id="257" name="直線コネクタ 256"/>
        <xdr:cNvCxnSpPr/>
      </xdr:nvCxnSpPr>
      <xdr:spPr>
        <a:xfrm flipV="1">
          <a:off x="15290800" y="1468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88</xdr:row>
      <xdr:rowOff>53087</xdr:rowOff>
    </xdr:to>
    <xdr:cxnSp macro="">
      <xdr:nvCxnSpPr>
        <xdr:cNvPr id="260" name="直線コネクタ 259"/>
        <xdr:cNvCxnSpPr/>
      </xdr:nvCxnSpPr>
      <xdr:spPr>
        <a:xfrm flipV="1">
          <a:off x="14401800" y="14749780"/>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53087</xdr:rowOff>
    </xdr:from>
    <xdr:to>
      <xdr:col>21</xdr:col>
      <xdr:colOff>0</xdr:colOff>
      <xdr:row>88</xdr:row>
      <xdr:rowOff>53087</xdr:rowOff>
    </xdr:to>
    <xdr:cxnSp macro="">
      <xdr:nvCxnSpPr>
        <xdr:cNvPr id="263" name="直線コネクタ 262"/>
        <xdr:cNvCxnSpPr/>
      </xdr:nvCxnSpPr>
      <xdr:spPr>
        <a:xfrm>
          <a:off x="13512800" y="15140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3" name="円/楕円 272"/>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103649</xdr:rowOff>
    </xdr:from>
    <xdr:ext cx="762000" cy="259045"/>
    <xdr:sp macro="" textlink="">
      <xdr:nvSpPr>
        <xdr:cNvPr id="274" name="給与水準   （国との比較）該当値テキスト"/>
        <xdr:cNvSpPr txBox="1"/>
      </xdr:nvSpPr>
      <xdr:spPr>
        <a:xfrm>
          <a:off x="171069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5" name="円/楕円 274"/>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76" name="テキスト ボックス 275"/>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7" name="円/楕円 276"/>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8" name="テキスト ボックス 277"/>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2287</xdr:rowOff>
    </xdr:from>
    <xdr:to>
      <xdr:col>21</xdr:col>
      <xdr:colOff>50800</xdr:colOff>
      <xdr:row>88</xdr:row>
      <xdr:rowOff>103887</xdr:rowOff>
    </xdr:to>
    <xdr:sp macro="" textlink="">
      <xdr:nvSpPr>
        <xdr:cNvPr id="279" name="円/楕円 278"/>
        <xdr:cNvSpPr/>
      </xdr:nvSpPr>
      <xdr:spPr>
        <a:xfrm>
          <a:off x="14351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88664</xdr:rowOff>
    </xdr:from>
    <xdr:ext cx="762000" cy="259045"/>
    <xdr:sp macro="" textlink="">
      <xdr:nvSpPr>
        <xdr:cNvPr id="280" name="テキスト ボックス 279"/>
        <xdr:cNvSpPr txBox="1"/>
      </xdr:nvSpPr>
      <xdr:spPr>
        <a:xfrm>
          <a:off x="14020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2287</xdr:rowOff>
    </xdr:from>
    <xdr:to>
      <xdr:col>19</xdr:col>
      <xdr:colOff>533400</xdr:colOff>
      <xdr:row>88</xdr:row>
      <xdr:rowOff>103887</xdr:rowOff>
    </xdr:to>
    <xdr:sp macro="" textlink="">
      <xdr:nvSpPr>
        <xdr:cNvPr id="281" name="円/楕円 280"/>
        <xdr:cNvSpPr/>
      </xdr:nvSpPr>
      <xdr:spPr>
        <a:xfrm>
          <a:off x="13462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88664</xdr:rowOff>
    </xdr:from>
    <xdr:ext cx="762000" cy="259045"/>
    <xdr:sp macro="" textlink="">
      <xdr:nvSpPr>
        <xdr:cNvPr id="282" name="テキスト ボックス 281"/>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類似団体平均及び県平均を下回っており、全国平均を若干上回っている。</a:t>
          </a:r>
        </a:p>
        <a:p>
          <a:r>
            <a:rPr lang="ja-JP" altLang="ja-JP" sz="1100">
              <a:solidFill>
                <a:schemeClr val="dk1"/>
              </a:solidFill>
              <a:effectLst/>
              <a:latin typeface="+mn-lt"/>
              <a:ea typeface="+mn-ea"/>
              <a:cs typeface="+mn-cs"/>
            </a:rPr>
            <a:t>　職員定数は、合併時に２９人を削減し、その後も第４次行政改革大綱に基づき適正化を図った結果、平成２８年４月１日現在で５３人の削減を実現し、平成２９年１月１日現在では３７６人となっている。</a:t>
          </a:r>
        </a:p>
        <a:p>
          <a:r>
            <a:rPr lang="ja-JP" altLang="ja-JP" sz="1100">
              <a:solidFill>
                <a:schemeClr val="dk1"/>
              </a:solidFill>
              <a:effectLst/>
              <a:latin typeface="+mn-lt"/>
              <a:ea typeface="+mn-ea"/>
              <a:cs typeface="+mn-cs"/>
            </a:rPr>
            <a:t>　しかしながら、平成２７年度決算における人件費の経常収支比率は２１．９％と義務的経費の中でも最もウエイトが大きく、経常収支比率全体を引き上げる要因となっている。このため、今後も、市立保育園や窓口業務の民間委託などに取り組み、職員定数のさらなる削減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10704</xdr:rowOff>
    </xdr:from>
    <xdr:to>
      <xdr:col>24</xdr:col>
      <xdr:colOff>558800</xdr:colOff>
      <xdr:row>59</xdr:row>
      <xdr:rowOff>15875</xdr:rowOff>
    </xdr:to>
    <xdr:cxnSp macro="">
      <xdr:nvCxnSpPr>
        <xdr:cNvPr id="319" name="直線コネクタ 318"/>
        <xdr:cNvCxnSpPr/>
      </xdr:nvCxnSpPr>
      <xdr:spPr>
        <a:xfrm flipV="1">
          <a:off x="16179800" y="10126254"/>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12428</xdr:rowOff>
    </xdr:from>
    <xdr:to>
      <xdr:col>23</xdr:col>
      <xdr:colOff>406400</xdr:colOff>
      <xdr:row>59</xdr:row>
      <xdr:rowOff>15875</xdr:rowOff>
    </xdr:to>
    <xdr:cxnSp macro="">
      <xdr:nvCxnSpPr>
        <xdr:cNvPr id="322" name="直線コネクタ 321"/>
        <xdr:cNvCxnSpPr/>
      </xdr:nvCxnSpPr>
      <xdr:spPr>
        <a:xfrm>
          <a:off x="15290800" y="1012797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12428</xdr:rowOff>
    </xdr:from>
    <xdr:to>
      <xdr:col>22</xdr:col>
      <xdr:colOff>203200</xdr:colOff>
      <xdr:row>59</xdr:row>
      <xdr:rowOff>21046</xdr:rowOff>
    </xdr:to>
    <xdr:cxnSp macro="">
      <xdr:nvCxnSpPr>
        <xdr:cNvPr id="325" name="直線コネクタ 324"/>
        <xdr:cNvCxnSpPr/>
      </xdr:nvCxnSpPr>
      <xdr:spPr>
        <a:xfrm flipV="1">
          <a:off x="14401800" y="1012797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21046</xdr:rowOff>
    </xdr:from>
    <xdr:to>
      <xdr:col>21</xdr:col>
      <xdr:colOff>0</xdr:colOff>
      <xdr:row>59</xdr:row>
      <xdr:rowOff>29663</xdr:rowOff>
    </xdr:to>
    <xdr:cxnSp macro="">
      <xdr:nvCxnSpPr>
        <xdr:cNvPr id="328" name="直線コネクタ 327"/>
        <xdr:cNvCxnSpPr/>
      </xdr:nvCxnSpPr>
      <xdr:spPr>
        <a:xfrm flipV="1">
          <a:off x="13512800" y="10136596"/>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131354</xdr:rowOff>
    </xdr:from>
    <xdr:to>
      <xdr:col>24</xdr:col>
      <xdr:colOff>609600</xdr:colOff>
      <xdr:row>59</xdr:row>
      <xdr:rowOff>61504</xdr:rowOff>
    </xdr:to>
    <xdr:sp macro="" textlink="">
      <xdr:nvSpPr>
        <xdr:cNvPr id="338" name="円/楕円 337"/>
        <xdr:cNvSpPr/>
      </xdr:nvSpPr>
      <xdr:spPr>
        <a:xfrm>
          <a:off x="16967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147881</xdr:rowOff>
    </xdr:from>
    <xdr:ext cx="762000" cy="259045"/>
    <xdr:sp macro="" textlink="">
      <xdr:nvSpPr>
        <xdr:cNvPr id="339" name="定員管理の状況該当値テキスト"/>
        <xdr:cNvSpPr txBox="1"/>
      </xdr:nvSpPr>
      <xdr:spPr>
        <a:xfrm>
          <a:off x="17106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136525</xdr:rowOff>
    </xdr:from>
    <xdr:to>
      <xdr:col>23</xdr:col>
      <xdr:colOff>457200</xdr:colOff>
      <xdr:row>59</xdr:row>
      <xdr:rowOff>66675</xdr:rowOff>
    </xdr:to>
    <xdr:sp macro="" textlink="">
      <xdr:nvSpPr>
        <xdr:cNvPr id="340" name="円/楕円 339"/>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76852</xdr:rowOff>
    </xdr:from>
    <xdr:ext cx="736600" cy="259045"/>
    <xdr:sp macro="" textlink="">
      <xdr:nvSpPr>
        <xdr:cNvPr id="341" name="テキスト ボックス 340"/>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133078</xdr:rowOff>
    </xdr:from>
    <xdr:to>
      <xdr:col>22</xdr:col>
      <xdr:colOff>254000</xdr:colOff>
      <xdr:row>59</xdr:row>
      <xdr:rowOff>63228</xdr:rowOff>
    </xdr:to>
    <xdr:sp macro="" textlink="">
      <xdr:nvSpPr>
        <xdr:cNvPr id="342" name="円/楕円 341"/>
        <xdr:cNvSpPr/>
      </xdr:nvSpPr>
      <xdr:spPr>
        <a:xfrm>
          <a:off x="15240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73405</xdr:rowOff>
    </xdr:from>
    <xdr:ext cx="762000" cy="259045"/>
    <xdr:sp macro="" textlink="">
      <xdr:nvSpPr>
        <xdr:cNvPr id="343" name="テキスト ボックス 342"/>
        <xdr:cNvSpPr txBox="1"/>
      </xdr:nvSpPr>
      <xdr:spPr>
        <a:xfrm>
          <a:off x="14909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141696</xdr:rowOff>
    </xdr:from>
    <xdr:to>
      <xdr:col>21</xdr:col>
      <xdr:colOff>50800</xdr:colOff>
      <xdr:row>59</xdr:row>
      <xdr:rowOff>71846</xdr:rowOff>
    </xdr:to>
    <xdr:sp macro="" textlink="">
      <xdr:nvSpPr>
        <xdr:cNvPr id="344" name="円/楕円 343"/>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82023</xdr:rowOff>
    </xdr:from>
    <xdr:ext cx="762000" cy="259045"/>
    <xdr:sp macro="" textlink="">
      <xdr:nvSpPr>
        <xdr:cNvPr id="345" name="テキスト ボックス 344"/>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150313</xdr:rowOff>
    </xdr:from>
    <xdr:to>
      <xdr:col>19</xdr:col>
      <xdr:colOff>533400</xdr:colOff>
      <xdr:row>59</xdr:row>
      <xdr:rowOff>80463</xdr:rowOff>
    </xdr:to>
    <xdr:sp macro="" textlink="">
      <xdr:nvSpPr>
        <xdr:cNvPr id="346" name="円/楕円 345"/>
        <xdr:cNvSpPr/>
      </xdr:nvSpPr>
      <xdr:spPr>
        <a:xfrm>
          <a:off x="13462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90640</xdr:rowOff>
    </xdr:from>
    <xdr:ext cx="762000" cy="259045"/>
    <xdr:sp macro="" textlink="">
      <xdr:nvSpPr>
        <xdr:cNvPr id="347" name="テキスト ボックス 346"/>
        <xdr:cNvSpPr txBox="1"/>
      </xdr:nvSpPr>
      <xdr:spPr>
        <a:xfrm>
          <a:off x="13131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本市の比率は、前年度よりも０．８ポイント改善し、類似団体平均よりも６．１ポイント、全国平均よりも２．８ポイント、県平均よりも２．４ポイント低く、類似団体内順位も上位となっている。</a:t>
          </a:r>
        </a:p>
        <a:p>
          <a:r>
            <a:rPr kumimoji="1" lang="ja-JP" altLang="en-US" sz="1100">
              <a:latin typeface="ＭＳ Ｐゴシック"/>
            </a:rPr>
            <a:t>　改善した主な要因は、島原復興アリーナやしまばら斎場などの大型ハード事業の財源として借り入れた起債償還の終了により、起債の元利償還金が前年度よりも減額になったことに加え、地方消費税交付金の増による標準財政規模が増加したためである。</a:t>
          </a:r>
        </a:p>
        <a:p>
          <a:r>
            <a:rPr kumimoji="1" lang="ja-JP" altLang="en-US" sz="1100">
              <a:latin typeface="ＭＳ Ｐゴシック"/>
            </a:rPr>
            <a:t>　今後予定される大型施設の建設に備えて、措置率の高い起債の活用を図り、公債費の抑制に努める。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100965</xdr:rowOff>
    </xdr:from>
    <xdr:to>
      <xdr:col>24</xdr:col>
      <xdr:colOff>558800</xdr:colOff>
      <xdr:row>36</xdr:row>
      <xdr:rowOff>117052</xdr:rowOff>
    </xdr:to>
    <xdr:cxnSp macro="">
      <xdr:nvCxnSpPr>
        <xdr:cNvPr id="381" name="直線コネクタ 380"/>
        <xdr:cNvCxnSpPr/>
      </xdr:nvCxnSpPr>
      <xdr:spPr>
        <a:xfrm flipV="1">
          <a:off x="16179800" y="62731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117052</xdr:rowOff>
    </xdr:from>
    <xdr:to>
      <xdr:col>23</xdr:col>
      <xdr:colOff>406400</xdr:colOff>
      <xdr:row>36</xdr:row>
      <xdr:rowOff>133138</xdr:rowOff>
    </xdr:to>
    <xdr:cxnSp macro="">
      <xdr:nvCxnSpPr>
        <xdr:cNvPr id="384" name="直線コネクタ 383"/>
        <xdr:cNvCxnSpPr/>
      </xdr:nvCxnSpPr>
      <xdr:spPr>
        <a:xfrm flipV="1">
          <a:off x="15290800" y="62892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133138</xdr:rowOff>
    </xdr:from>
    <xdr:to>
      <xdr:col>22</xdr:col>
      <xdr:colOff>203200</xdr:colOff>
      <xdr:row>36</xdr:row>
      <xdr:rowOff>149225</xdr:rowOff>
    </xdr:to>
    <xdr:cxnSp macro="">
      <xdr:nvCxnSpPr>
        <xdr:cNvPr id="387" name="直線コネクタ 386"/>
        <xdr:cNvCxnSpPr/>
      </xdr:nvCxnSpPr>
      <xdr:spPr>
        <a:xfrm flipV="1">
          <a:off x="14401800" y="63053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149225</xdr:rowOff>
    </xdr:from>
    <xdr:to>
      <xdr:col>21</xdr:col>
      <xdr:colOff>0</xdr:colOff>
      <xdr:row>37</xdr:row>
      <xdr:rowOff>3916</xdr:rowOff>
    </xdr:to>
    <xdr:cxnSp macro="">
      <xdr:nvCxnSpPr>
        <xdr:cNvPr id="390" name="直線コネクタ 389"/>
        <xdr:cNvCxnSpPr/>
      </xdr:nvCxnSpPr>
      <xdr:spPr>
        <a:xfrm flipV="1">
          <a:off x="13512800" y="632142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50165</xdr:rowOff>
    </xdr:from>
    <xdr:to>
      <xdr:col>24</xdr:col>
      <xdr:colOff>609600</xdr:colOff>
      <xdr:row>36</xdr:row>
      <xdr:rowOff>151765</xdr:rowOff>
    </xdr:to>
    <xdr:sp macro="" textlink="">
      <xdr:nvSpPr>
        <xdr:cNvPr id="400" name="円/楕円 399"/>
        <xdr:cNvSpPr/>
      </xdr:nvSpPr>
      <xdr:spPr>
        <a:xfrm>
          <a:off x="169672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142892</xdr:rowOff>
    </xdr:from>
    <xdr:ext cx="762000" cy="259045"/>
    <xdr:sp macro="" textlink="">
      <xdr:nvSpPr>
        <xdr:cNvPr id="401" name="公債費負担の状況該当値テキスト"/>
        <xdr:cNvSpPr txBox="1"/>
      </xdr:nvSpPr>
      <xdr:spPr>
        <a:xfrm>
          <a:off x="1710690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66252</xdr:rowOff>
    </xdr:from>
    <xdr:to>
      <xdr:col>23</xdr:col>
      <xdr:colOff>457200</xdr:colOff>
      <xdr:row>36</xdr:row>
      <xdr:rowOff>167852</xdr:rowOff>
    </xdr:to>
    <xdr:sp macro="" textlink="">
      <xdr:nvSpPr>
        <xdr:cNvPr id="402" name="円/楕円 401"/>
        <xdr:cNvSpPr/>
      </xdr:nvSpPr>
      <xdr:spPr>
        <a:xfrm>
          <a:off x="16129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6579</xdr:rowOff>
    </xdr:from>
    <xdr:ext cx="736600" cy="259045"/>
    <xdr:sp macro="" textlink="">
      <xdr:nvSpPr>
        <xdr:cNvPr id="403" name="テキスト ボックス 402"/>
        <xdr:cNvSpPr txBox="1"/>
      </xdr:nvSpPr>
      <xdr:spPr>
        <a:xfrm>
          <a:off x="15798800" y="600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82338</xdr:rowOff>
    </xdr:from>
    <xdr:to>
      <xdr:col>22</xdr:col>
      <xdr:colOff>254000</xdr:colOff>
      <xdr:row>37</xdr:row>
      <xdr:rowOff>12488</xdr:rowOff>
    </xdr:to>
    <xdr:sp macro="" textlink="">
      <xdr:nvSpPr>
        <xdr:cNvPr id="404" name="円/楕円 403"/>
        <xdr:cNvSpPr/>
      </xdr:nvSpPr>
      <xdr:spPr>
        <a:xfrm>
          <a:off x="15240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22665</xdr:rowOff>
    </xdr:from>
    <xdr:ext cx="762000" cy="259045"/>
    <xdr:sp macro="" textlink="">
      <xdr:nvSpPr>
        <xdr:cNvPr id="405" name="テキスト ボックス 404"/>
        <xdr:cNvSpPr txBox="1"/>
      </xdr:nvSpPr>
      <xdr:spPr>
        <a:xfrm>
          <a:off x="14909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98425</xdr:rowOff>
    </xdr:from>
    <xdr:to>
      <xdr:col>21</xdr:col>
      <xdr:colOff>50800</xdr:colOff>
      <xdr:row>37</xdr:row>
      <xdr:rowOff>28575</xdr:rowOff>
    </xdr:to>
    <xdr:sp macro="" textlink="">
      <xdr:nvSpPr>
        <xdr:cNvPr id="406" name="円/楕円 405"/>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38752</xdr:rowOff>
    </xdr:from>
    <xdr:ext cx="762000" cy="259045"/>
    <xdr:sp macro="" textlink="">
      <xdr:nvSpPr>
        <xdr:cNvPr id="407" name="テキスト ボックス 406"/>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124566</xdr:rowOff>
    </xdr:from>
    <xdr:to>
      <xdr:col>19</xdr:col>
      <xdr:colOff>533400</xdr:colOff>
      <xdr:row>37</xdr:row>
      <xdr:rowOff>54716</xdr:rowOff>
    </xdr:to>
    <xdr:sp macro="" textlink="">
      <xdr:nvSpPr>
        <xdr:cNvPr id="408" name="円/楕円 407"/>
        <xdr:cNvSpPr/>
      </xdr:nvSpPr>
      <xdr:spPr>
        <a:xfrm>
          <a:off x="13462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64893</xdr:rowOff>
    </xdr:from>
    <xdr:ext cx="762000" cy="259045"/>
    <xdr:sp macro="" textlink="">
      <xdr:nvSpPr>
        <xdr:cNvPr id="409" name="テキスト ボックス 408"/>
        <xdr:cNvSpPr txBox="1"/>
      </xdr:nvSpPr>
      <xdr:spPr>
        <a:xfrm>
          <a:off x="13131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将来負担額は、汚泥再生処理センター整備事業や過疎対策事業債などの増により地方債現在高が増加したものの、一部事務組合負担見込額及び退職手当負担見込額が減少したことにより大きな変動はなかった。</a:t>
          </a:r>
        </a:p>
        <a:p>
          <a:r>
            <a:rPr kumimoji="1" lang="ja-JP" altLang="en-US" sz="1100">
              <a:latin typeface="+mn-ea"/>
              <a:ea typeface="+mn-ea"/>
            </a:rPr>
            <a:t>　しかしながら、将来負担額から控除する充当可能財源等の額が、ふるさとしまばら寄付金の増による充当可能基金の増加や地方債現在高等に係る基準財政需要額算入見込額が増加したことにより増額となった。</a:t>
          </a:r>
        </a:p>
        <a:p>
          <a:r>
            <a:rPr kumimoji="1" lang="ja-JP" altLang="en-US" sz="1100">
              <a:latin typeface="+mn-ea"/>
              <a:ea typeface="+mn-ea"/>
            </a:rPr>
            <a:t>　その結果、将来負担額よりも控除する充当可能財源等の額が上回ったことにより分子がマイナスとなった。</a:t>
          </a:r>
          <a:endParaRPr kumimoji="1" lang="en-US" altLang="ja-JP" sz="1100">
            <a:latin typeface="+mn-ea"/>
            <a:ea typeface="+mn-ea"/>
          </a:endParaRPr>
        </a:p>
        <a:p>
          <a:r>
            <a:rPr kumimoji="1" lang="ja-JP" altLang="en-US" sz="1100">
              <a:latin typeface="+mn-ea"/>
              <a:ea typeface="+mn-ea"/>
            </a:rPr>
            <a:t>　今後も将来負担の抑制を図り、財政の健全化に努める。</a:t>
          </a:r>
          <a:endParaRPr kumimoji="1" lang="en-US" altLang="ja-JP" sz="11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51283</xdr:rowOff>
    </xdr:from>
    <xdr:to>
      <xdr:col>22</xdr:col>
      <xdr:colOff>203200</xdr:colOff>
      <xdr:row>14</xdr:row>
      <xdr:rowOff>69863</xdr:rowOff>
    </xdr:to>
    <xdr:cxnSp macro="">
      <xdr:nvCxnSpPr>
        <xdr:cNvPr id="441" name="直線コネクタ 440"/>
        <xdr:cNvCxnSpPr/>
      </xdr:nvCxnSpPr>
      <xdr:spPr>
        <a:xfrm flipV="1">
          <a:off x="14401800" y="2451583"/>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66485</xdr:rowOff>
    </xdr:from>
    <xdr:to>
      <xdr:col>21</xdr:col>
      <xdr:colOff>0</xdr:colOff>
      <xdr:row>14</xdr:row>
      <xdr:rowOff>69863</xdr:rowOff>
    </xdr:to>
    <xdr:cxnSp macro="">
      <xdr:nvCxnSpPr>
        <xdr:cNvPr id="444" name="直線コネクタ 443"/>
        <xdr:cNvCxnSpPr/>
      </xdr:nvCxnSpPr>
      <xdr:spPr>
        <a:xfrm>
          <a:off x="13512800" y="246678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7" name="フローチャート : 判断 446"/>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8" name="テキスト ボックス 447"/>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9" name="フローチャート : 判断 448"/>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0" name="テキスト ボックス 449"/>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1" name="フローチャート : 判断 450"/>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2" name="テキスト ボックス 451"/>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483</xdr:rowOff>
    </xdr:from>
    <xdr:to>
      <xdr:col>22</xdr:col>
      <xdr:colOff>254000</xdr:colOff>
      <xdr:row>14</xdr:row>
      <xdr:rowOff>102083</xdr:rowOff>
    </xdr:to>
    <xdr:sp macro="" textlink="">
      <xdr:nvSpPr>
        <xdr:cNvPr id="458" name="円/楕円 457"/>
        <xdr:cNvSpPr/>
      </xdr:nvSpPr>
      <xdr:spPr>
        <a:xfrm>
          <a:off x="15240000" y="2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112260</xdr:rowOff>
    </xdr:from>
    <xdr:ext cx="762000" cy="259045"/>
    <xdr:sp macro="" textlink="">
      <xdr:nvSpPr>
        <xdr:cNvPr id="459" name="テキスト ボックス 458"/>
        <xdr:cNvSpPr txBox="1"/>
      </xdr:nvSpPr>
      <xdr:spPr>
        <a:xfrm>
          <a:off x="14909800" y="216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19063</xdr:rowOff>
    </xdr:from>
    <xdr:to>
      <xdr:col>21</xdr:col>
      <xdr:colOff>50800</xdr:colOff>
      <xdr:row>14</xdr:row>
      <xdr:rowOff>120663</xdr:rowOff>
    </xdr:to>
    <xdr:sp macro="" textlink="">
      <xdr:nvSpPr>
        <xdr:cNvPr id="460" name="円/楕円 459"/>
        <xdr:cNvSpPr/>
      </xdr:nvSpPr>
      <xdr:spPr>
        <a:xfrm>
          <a:off x="14351000" y="24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130840</xdr:rowOff>
    </xdr:from>
    <xdr:ext cx="762000" cy="259045"/>
    <xdr:sp macro="" textlink="">
      <xdr:nvSpPr>
        <xdr:cNvPr id="461" name="テキスト ボックス 460"/>
        <xdr:cNvSpPr txBox="1"/>
      </xdr:nvSpPr>
      <xdr:spPr>
        <a:xfrm>
          <a:off x="14020800" y="218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15685</xdr:rowOff>
    </xdr:from>
    <xdr:to>
      <xdr:col>19</xdr:col>
      <xdr:colOff>533400</xdr:colOff>
      <xdr:row>14</xdr:row>
      <xdr:rowOff>117285</xdr:rowOff>
    </xdr:to>
    <xdr:sp macro="" textlink="">
      <xdr:nvSpPr>
        <xdr:cNvPr id="462" name="円/楕円 461"/>
        <xdr:cNvSpPr/>
      </xdr:nvSpPr>
      <xdr:spPr>
        <a:xfrm>
          <a:off x="13462000" y="241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127462</xdr:rowOff>
    </xdr:from>
    <xdr:ext cx="762000" cy="259045"/>
    <xdr:sp macro="" textlink="">
      <xdr:nvSpPr>
        <xdr:cNvPr id="463" name="テキスト ボックス 462"/>
        <xdr:cNvSpPr txBox="1"/>
      </xdr:nvSpPr>
      <xdr:spPr>
        <a:xfrm>
          <a:off x="13131800" y="21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100">
              <a:solidFill>
                <a:schemeClr val="dk1"/>
              </a:solidFill>
              <a:effectLst/>
              <a:latin typeface="+mn-ea"/>
              <a:ea typeface="+mn-ea"/>
              <a:cs typeface="+mn-cs"/>
            </a:rPr>
            <a:t>本市の比率は２１．９％で類似団体より１．８ポイント、全国平均よりも１．４ポイント、長崎県平均よりも０．５ポイントそれぞれ低い水準にある。</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比率を下げている要因の１つとして、消防業務、廃棄物処理業務を一部事務組合で行っていることや業務委託等の推進により人件費が一部事務組合負担金や委託料へシフトしていることなどが挙げられる。</a:t>
          </a:r>
        </a:p>
        <a:p>
          <a:r>
            <a:rPr lang="ja-JP" altLang="ja-JP" sz="1100">
              <a:solidFill>
                <a:schemeClr val="dk1"/>
              </a:solidFill>
              <a:effectLst/>
              <a:latin typeface="+mn-ea"/>
              <a:ea typeface="+mn-ea"/>
              <a:cs typeface="+mn-cs"/>
            </a:rPr>
            <a:t>　人口千人当たり職員数は類似団体よりも２．６９人少なく、ラスパイレス指数も県内で下位に位置している。人件費は、経常収支比率の中のウェイトが大きく、市民サービスの低下を招くことがないよう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35560</xdr:rowOff>
    </xdr:to>
    <xdr:cxnSp macro="">
      <xdr:nvCxnSpPr>
        <xdr:cNvPr id="66" name="直線コネクタ 65"/>
        <xdr:cNvCxnSpPr/>
      </xdr:nvCxnSpPr>
      <xdr:spPr>
        <a:xfrm flipV="1">
          <a:off x="3987800" y="6177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35560</xdr:rowOff>
    </xdr:to>
    <xdr:cxnSp macro="">
      <xdr:nvCxnSpPr>
        <xdr:cNvPr id="69" name="直線コネクタ 68"/>
        <xdr:cNvCxnSpPr/>
      </xdr:nvCxnSpPr>
      <xdr:spPr>
        <a:xfrm>
          <a:off x="3098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20320</xdr:rowOff>
    </xdr:to>
    <xdr:cxnSp macro="">
      <xdr:nvCxnSpPr>
        <xdr:cNvPr id="72" name="直線コネクタ 71"/>
        <xdr:cNvCxnSpPr/>
      </xdr:nvCxnSpPr>
      <xdr:spPr>
        <a:xfrm flipV="1">
          <a:off x="2209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20320</xdr:rowOff>
    </xdr:to>
    <xdr:cxnSp macro="">
      <xdr:nvCxnSpPr>
        <xdr:cNvPr id="75" name="直線コネクタ 74"/>
        <xdr:cNvCxnSpPr/>
      </xdr:nvCxnSpPr>
      <xdr:spPr>
        <a:xfrm>
          <a:off x="1320800" y="619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本市の比率は、類似団体内平均よりも２．３ポイント、全国平均よりも０．４ポイント、長崎県平均よりも１．４ポイントそれぞれ高い水準にある。</a:t>
          </a:r>
        </a:p>
        <a:p>
          <a:r>
            <a:rPr kumimoji="1" lang="ja-JP" altLang="en-US" sz="1100">
              <a:latin typeface="ＭＳ Ｐゴシック"/>
            </a:rPr>
            <a:t> 　比率を上げている主な要因としては、行政改革大綱に基づき、民間等への業務委託に取り組んだ結果、人件費から物件費（賃金・委託料）へシフトしたことが挙げられる。また、ふるさとしまばら寄付金事業や新庁舎整備経費などの増による影響も要因に挙げられる。</a:t>
          </a:r>
        </a:p>
        <a:p>
          <a:r>
            <a:rPr kumimoji="1" lang="ja-JP" altLang="en-US" sz="1100">
              <a:latin typeface="ＭＳ Ｐゴシック"/>
            </a:rPr>
            <a:t>　今後も市民サービスの維持・向上を確保しつつ、より効果的な財政運営を行うため、事務事業の見直しを行い経費削減・効率化に努める。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61686</xdr:rowOff>
    </xdr:to>
    <xdr:cxnSp macro="">
      <xdr:nvCxnSpPr>
        <xdr:cNvPr id="129" name="直線コネクタ 128"/>
        <xdr:cNvCxnSpPr/>
      </xdr:nvCxnSpPr>
      <xdr:spPr>
        <a:xfrm flipV="1">
          <a:off x="15671800" y="3115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61686</xdr:rowOff>
    </xdr:from>
    <xdr:to>
      <xdr:col>22</xdr:col>
      <xdr:colOff>565150</xdr:colOff>
      <xdr:row>18</xdr:row>
      <xdr:rowOff>83457</xdr:rowOff>
    </xdr:to>
    <xdr:cxnSp macro="">
      <xdr:nvCxnSpPr>
        <xdr:cNvPr id="132" name="直線コネクタ 131"/>
        <xdr:cNvCxnSpPr/>
      </xdr:nvCxnSpPr>
      <xdr:spPr>
        <a:xfrm flipV="1">
          <a:off x="14782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83457</xdr:rowOff>
    </xdr:to>
    <xdr:cxnSp macro="">
      <xdr:nvCxnSpPr>
        <xdr:cNvPr id="135" name="直線コネクタ 134"/>
        <xdr:cNvCxnSpPr/>
      </xdr:nvCxnSpPr>
      <xdr:spPr>
        <a:xfrm>
          <a:off x="13893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18143</xdr:rowOff>
    </xdr:from>
    <xdr:to>
      <xdr:col>20</xdr:col>
      <xdr:colOff>158750</xdr:colOff>
      <xdr:row>18</xdr:row>
      <xdr:rowOff>50800</xdr:rowOff>
    </xdr:to>
    <xdr:cxnSp macro="">
      <xdr:nvCxnSpPr>
        <xdr:cNvPr id="138" name="直線コネクタ 137"/>
        <xdr:cNvCxnSpPr/>
      </xdr:nvCxnSpPr>
      <xdr:spPr>
        <a:xfrm>
          <a:off x="13004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8" name="円/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50" name="円/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2" name="円/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4" name="円/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138793</xdr:rowOff>
    </xdr:from>
    <xdr:to>
      <xdr:col>19</xdr:col>
      <xdr:colOff>6350</xdr:colOff>
      <xdr:row>18</xdr:row>
      <xdr:rowOff>68943</xdr:rowOff>
    </xdr:to>
    <xdr:sp macro="" textlink="">
      <xdr:nvSpPr>
        <xdr:cNvPr id="156" name="円/楕円 155"/>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53720</xdr:rowOff>
    </xdr:from>
    <xdr:ext cx="762000" cy="259045"/>
    <xdr:sp macro="" textlink="">
      <xdr:nvSpPr>
        <xdr:cNvPr id="157" name="テキスト ボックス 156"/>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本市の比率は、類似団体内平均よりも４．６ポイント、全国平均よりも１．０ポイント、長崎県平均よりも０．９ポイントいずれも高い水準にある。　</a:t>
          </a:r>
        </a:p>
        <a:p>
          <a:r>
            <a:rPr kumimoji="1" lang="ja-JP" altLang="en-US" sz="1100">
              <a:latin typeface="+mn-ea"/>
              <a:ea typeface="+mn-ea"/>
            </a:rPr>
            <a:t>　特に、社会福祉費や児童福祉費の割合が高い水準にあり、比率が高い主な要因としては、生活保護費や障害者自立支援給付費、子どものための教育・保育給付費の増などが要因の一つとして挙げられる。</a:t>
          </a:r>
          <a:endParaRPr kumimoji="1" lang="en-US" altLang="ja-JP" sz="1100">
            <a:latin typeface="+mn-ea"/>
            <a:ea typeface="+mn-ea"/>
          </a:endParaRPr>
        </a:p>
        <a:p>
          <a:r>
            <a:rPr kumimoji="1" lang="ja-JP" altLang="en-US" sz="1100">
              <a:latin typeface="+mn-ea"/>
              <a:ea typeface="+mn-ea"/>
            </a:rPr>
            <a:t>　今後も扶助費の増加傾向が見込まれるため、引き続き資格審査等の適正化に努める。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133350</xdr:rowOff>
    </xdr:from>
    <xdr:to>
      <xdr:col>7</xdr:col>
      <xdr:colOff>15875</xdr:colOff>
      <xdr:row>60</xdr:row>
      <xdr:rowOff>38100</xdr:rowOff>
    </xdr:to>
    <xdr:cxnSp macro="">
      <xdr:nvCxnSpPr>
        <xdr:cNvPr id="190" name="直線コネクタ 189"/>
        <xdr:cNvCxnSpPr/>
      </xdr:nvCxnSpPr>
      <xdr:spPr>
        <a:xfrm>
          <a:off x="3987800" y="10248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59</xdr:row>
      <xdr:rowOff>133350</xdr:rowOff>
    </xdr:to>
    <xdr:cxnSp macro="">
      <xdr:nvCxnSpPr>
        <xdr:cNvPr id="193" name="直線コネクタ 192"/>
        <xdr:cNvCxnSpPr/>
      </xdr:nvCxnSpPr>
      <xdr:spPr>
        <a:xfrm>
          <a:off x="3098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95250</xdr:rowOff>
    </xdr:from>
    <xdr:to>
      <xdr:col>4</xdr:col>
      <xdr:colOff>346075</xdr:colOff>
      <xdr:row>59</xdr:row>
      <xdr:rowOff>107950</xdr:rowOff>
    </xdr:to>
    <xdr:cxnSp macro="">
      <xdr:nvCxnSpPr>
        <xdr:cNvPr id="196" name="直線コネクタ 195"/>
        <xdr:cNvCxnSpPr/>
      </xdr:nvCxnSpPr>
      <xdr:spPr>
        <a:xfrm>
          <a:off x="2209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95250</xdr:rowOff>
    </xdr:to>
    <xdr:cxnSp macro="">
      <xdr:nvCxnSpPr>
        <xdr:cNvPr id="199" name="直線コネクタ 198"/>
        <xdr:cNvCxnSpPr/>
      </xdr:nvCxnSpPr>
      <xdr:spPr>
        <a:xfrm>
          <a:off x="1320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158750</xdr:rowOff>
    </xdr:from>
    <xdr:to>
      <xdr:col>7</xdr:col>
      <xdr:colOff>66675</xdr:colOff>
      <xdr:row>60</xdr:row>
      <xdr:rowOff>88900</xdr:rowOff>
    </xdr:to>
    <xdr:sp macro="" textlink="">
      <xdr:nvSpPr>
        <xdr:cNvPr id="209" name="円/楕円 208"/>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130827</xdr:rowOff>
    </xdr:from>
    <xdr:ext cx="762000" cy="259045"/>
    <xdr:sp macro="" textlink="">
      <xdr:nvSpPr>
        <xdr:cNvPr id="210" name="扶助費該当値テキスト"/>
        <xdr:cNvSpPr txBox="1"/>
      </xdr:nvSpPr>
      <xdr:spPr>
        <a:xfrm>
          <a:off x="4914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82550</xdr:rowOff>
    </xdr:from>
    <xdr:to>
      <xdr:col>5</xdr:col>
      <xdr:colOff>600075</xdr:colOff>
      <xdr:row>60</xdr:row>
      <xdr:rowOff>12700</xdr:rowOff>
    </xdr:to>
    <xdr:sp macro="" textlink="">
      <xdr:nvSpPr>
        <xdr:cNvPr id="211" name="円/楕円 210"/>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168927</xdr:rowOff>
    </xdr:from>
    <xdr:ext cx="736600" cy="259045"/>
    <xdr:sp macro="" textlink="">
      <xdr:nvSpPr>
        <xdr:cNvPr id="212" name="テキスト ボックス 211"/>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3" name="円/楕円 212"/>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4" name="テキスト ボックス 213"/>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44450</xdr:rowOff>
    </xdr:from>
    <xdr:to>
      <xdr:col>3</xdr:col>
      <xdr:colOff>193675</xdr:colOff>
      <xdr:row>59</xdr:row>
      <xdr:rowOff>146050</xdr:rowOff>
    </xdr:to>
    <xdr:sp macro="" textlink="">
      <xdr:nvSpPr>
        <xdr:cNvPr id="215" name="円/楕円 214"/>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130827</xdr:rowOff>
    </xdr:from>
    <xdr:ext cx="762000" cy="259045"/>
    <xdr:sp macro="" textlink="">
      <xdr:nvSpPr>
        <xdr:cNvPr id="216" name="テキスト ボックス 215"/>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7" name="円/楕円 216"/>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8" name="テキスト ボックス 217"/>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比率は、国民健康保険事業や後期高齢者医療事業などの特別会計への繰出金が増加したものの、類似団体内平均よりも５．３ポイント、全国平均よりも３．８ポイント、長崎県平均よりも３．１ポイントそれぞれ低く、類似団体内順位も上位にある。</a:t>
          </a:r>
        </a:p>
        <a:p>
          <a:r>
            <a:rPr kumimoji="1" lang="ja-JP" altLang="en-US" sz="1100">
              <a:latin typeface="ＭＳ Ｐゴシック"/>
            </a:rPr>
            <a:t>　しかしながら、本市でも高齢化が進んでおり、今後も後期高齢者や介護保険の特別会計への繰出が予想されるため、引き続き安定的な事業を行い、税収を主な財源とする普通会計の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1270</xdr:rowOff>
    </xdr:to>
    <xdr:cxnSp macro="">
      <xdr:nvCxnSpPr>
        <xdr:cNvPr id="251" name="直線コネクタ 250"/>
        <xdr:cNvCxnSpPr/>
      </xdr:nvCxnSpPr>
      <xdr:spPr>
        <a:xfrm flipV="1">
          <a:off x="15671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55</xdr:row>
      <xdr:rowOff>1270</xdr:rowOff>
    </xdr:to>
    <xdr:cxnSp macro="">
      <xdr:nvCxnSpPr>
        <xdr:cNvPr id="254" name="直線コネクタ 253"/>
        <xdr:cNvCxnSpPr/>
      </xdr:nvCxnSpPr>
      <xdr:spPr>
        <a:xfrm>
          <a:off x="14782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165100</xdr:rowOff>
    </xdr:to>
    <xdr:cxnSp macro="">
      <xdr:nvCxnSpPr>
        <xdr:cNvPr id="257" name="直線コネクタ 256"/>
        <xdr:cNvCxnSpPr/>
      </xdr:nvCxnSpPr>
      <xdr:spPr>
        <a:xfrm>
          <a:off x="13893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149860</xdr:rowOff>
    </xdr:to>
    <xdr:cxnSp macro="">
      <xdr:nvCxnSpPr>
        <xdr:cNvPr id="260" name="直線コネクタ 259"/>
        <xdr:cNvCxnSpPr/>
      </xdr:nvCxnSpPr>
      <xdr:spPr>
        <a:xfrm>
          <a:off x="13004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70" name="円/楕円 269"/>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15257</xdr:rowOff>
    </xdr:from>
    <xdr:ext cx="762000" cy="259045"/>
    <xdr:sp macro="" textlink="">
      <xdr:nvSpPr>
        <xdr:cNvPr id="271" name="その他該当値テキスト"/>
        <xdr:cNvSpPr txBox="1"/>
      </xdr:nvSpPr>
      <xdr:spPr>
        <a:xfrm>
          <a:off x="16598900" y="927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72" name="円/楕円 27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73" name="テキスト ボックス 27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4" name="円/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6" name="円/楕円 275"/>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7" name="テキスト ボックス 276"/>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8" name="円/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本市の比率は、類似団体内平均よりも４．２ポイント、全国平均よりも４．６ポイント、長崎県平均よりも５．５ポイントそれぞれ高い水準にある。</a:t>
          </a:r>
        </a:p>
        <a:p>
          <a:r>
            <a:rPr kumimoji="1" lang="ja-JP" altLang="en-US" sz="1100">
              <a:latin typeface="ＭＳ Ｐゴシック"/>
            </a:rPr>
            <a:t>　比率を上げている主な要因は、廃棄物処理業務や消防業務などを一部事務組合で行っているためである。</a:t>
          </a:r>
        </a:p>
        <a:p>
          <a:r>
            <a:rPr kumimoji="1" lang="ja-JP" altLang="en-US" sz="1100">
              <a:latin typeface="ＭＳ Ｐゴシック"/>
            </a:rPr>
            <a:t>　なお、前年度比△０．９となった要因は、国体の地元開催に伴う実行委員会補助金等の減によるものである。</a:t>
          </a:r>
        </a:p>
        <a:p>
          <a:r>
            <a:rPr kumimoji="1" lang="ja-JP" altLang="en-US" sz="1100">
              <a:latin typeface="ＭＳ Ｐゴシック"/>
            </a:rPr>
            <a:t>　今後は、公益性や妥当性など交付に当たっての明確な基準を設け、補助金のあり方を検証し見直しや廃止を行いながら改善に努める。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92710</xdr:rowOff>
    </xdr:to>
    <xdr:cxnSp macro="">
      <xdr:nvCxnSpPr>
        <xdr:cNvPr id="309" name="直線コネクタ 308"/>
        <xdr:cNvCxnSpPr/>
      </xdr:nvCxnSpPr>
      <xdr:spPr>
        <a:xfrm flipV="1">
          <a:off x="15671800" y="6395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92710</xdr:rowOff>
    </xdr:to>
    <xdr:cxnSp macro="">
      <xdr:nvCxnSpPr>
        <xdr:cNvPr id="312" name="直線コネクタ 311"/>
        <xdr:cNvCxnSpPr/>
      </xdr:nvCxnSpPr>
      <xdr:spPr>
        <a:xfrm>
          <a:off x="14782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101854</xdr:rowOff>
    </xdr:to>
    <xdr:cxnSp macro="">
      <xdr:nvCxnSpPr>
        <xdr:cNvPr id="315" name="直線コネクタ 314"/>
        <xdr:cNvCxnSpPr/>
      </xdr:nvCxnSpPr>
      <xdr:spPr>
        <a:xfrm flipV="1">
          <a:off x="13893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101854</xdr:rowOff>
    </xdr:to>
    <xdr:cxnSp macro="">
      <xdr:nvCxnSpPr>
        <xdr:cNvPr id="318" name="直線コネクタ 317"/>
        <xdr:cNvCxnSpPr/>
      </xdr:nvCxnSpPr>
      <xdr:spPr>
        <a:xfrm>
          <a:off x="13004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8" name="円/楕円 327"/>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9"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0" name="円/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4" name="円/楕円 333"/>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5" name="テキスト ボックス 334"/>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6" name="円/楕円 335"/>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7" name="テキスト ボックス 336"/>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本市の比率は、大型建設事業の償還終了の影響により、全国平均よりも１．２ポイント、類似団体内平均や長崎県平均よりも３．３ポイントいずれも低い水準にあり、平成</a:t>
          </a:r>
          <a:r>
            <a:rPr kumimoji="1" lang="en-US" altLang="ja-JP" sz="1100">
              <a:latin typeface="+mn-ea"/>
              <a:ea typeface="+mn-ea"/>
            </a:rPr>
            <a:t>24</a:t>
          </a:r>
          <a:r>
            <a:rPr kumimoji="1" lang="ja-JP" altLang="en-US" sz="1100">
              <a:latin typeface="+mn-ea"/>
              <a:ea typeface="+mn-ea"/>
            </a:rPr>
            <a:t>年度から</a:t>
          </a:r>
          <a:r>
            <a:rPr kumimoji="1" lang="en-US" altLang="ja-JP" sz="1100">
              <a:latin typeface="+mn-ea"/>
              <a:ea typeface="+mn-ea"/>
            </a:rPr>
            <a:t>3</a:t>
          </a:r>
          <a:r>
            <a:rPr kumimoji="1" lang="ja-JP" altLang="en-US" sz="1100">
              <a:latin typeface="+mn-ea"/>
              <a:ea typeface="+mn-ea"/>
            </a:rPr>
            <a:t>年連続低下（前年度比△</a:t>
          </a:r>
          <a:r>
            <a:rPr kumimoji="1" lang="en-US" altLang="ja-JP" sz="1100">
              <a:latin typeface="+mn-ea"/>
              <a:ea typeface="+mn-ea"/>
            </a:rPr>
            <a:t>2.4</a:t>
          </a:r>
          <a:r>
            <a:rPr kumimoji="1" lang="ja-JP" altLang="en-US" sz="1100">
              <a:latin typeface="+mn-ea"/>
              <a:ea typeface="+mn-ea"/>
            </a:rPr>
            <a:t>ポイント）傾向を示している。</a:t>
          </a:r>
        </a:p>
        <a:p>
          <a:r>
            <a:rPr kumimoji="1" lang="ja-JP" altLang="en-US" sz="1100">
              <a:latin typeface="+mn-ea"/>
              <a:ea typeface="+mn-ea"/>
            </a:rPr>
            <a:t>　しかしながら、今後は汚泥再生処理センター整備事業や小中学校体育館の非構造部材耐震化事業など大型のハード事業の財源として活用した起債償還に伴う公債費が膨らむと予想され、緊急度や住民ニーズを的確に把握しつつ、新発債の発行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130810</xdr:rowOff>
    </xdr:from>
    <xdr:to>
      <xdr:col>7</xdr:col>
      <xdr:colOff>15875</xdr:colOff>
      <xdr:row>75</xdr:row>
      <xdr:rowOff>5080</xdr:rowOff>
    </xdr:to>
    <xdr:cxnSp macro="">
      <xdr:nvCxnSpPr>
        <xdr:cNvPr id="369" name="直線コネクタ 368"/>
        <xdr:cNvCxnSpPr/>
      </xdr:nvCxnSpPr>
      <xdr:spPr>
        <a:xfrm flipV="1">
          <a:off x="3987800" y="128181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xdr:rowOff>
    </xdr:from>
    <xdr:to>
      <xdr:col>5</xdr:col>
      <xdr:colOff>549275</xdr:colOff>
      <xdr:row>75</xdr:row>
      <xdr:rowOff>6985</xdr:rowOff>
    </xdr:to>
    <xdr:cxnSp macro="">
      <xdr:nvCxnSpPr>
        <xdr:cNvPr id="372" name="直線コネクタ 371"/>
        <xdr:cNvCxnSpPr/>
      </xdr:nvCxnSpPr>
      <xdr:spPr>
        <a:xfrm flipV="1">
          <a:off x="3098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12700</xdr:rowOff>
    </xdr:to>
    <xdr:cxnSp macro="">
      <xdr:nvCxnSpPr>
        <xdr:cNvPr id="375" name="直線コネクタ 374"/>
        <xdr:cNvCxnSpPr/>
      </xdr:nvCxnSpPr>
      <xdr:spPr>
        <a:xfrm flipV="1">
          <a:off x="2209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12700</xdr:rowOff>
    </xdr:to>
    <xdr:cxnSp macro="">
      <xdr:nvCxnSpPr>
        <xdr:cNvPr id="378" name="直線コネクタ 377"/>
        <xdr:cNvCxnSpPr/>
      </xdr:nvCxnSpPr>
      <xdr:spPr>
        <a:xfrm>
          <a:off x="1320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80010</xdr:rowOff>
    </xdr:from>
    <xdr:to>
      <xdr:col>7</xdr:col>
      <xdr:colOff>66675</xdr:colOff>
      <xdr:row>75</xdr:row>
      <xdr:rowOff>10160</xdr:rowOff>
    </xdr:to>
    <xdr:sp macro="" textlink="">
      <xdr:nvSpPr>
        <xdr:cNvPr id="388" name="円/楕円 387"/>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160037</xdr:rowOff>
    </xdr:from>
    <xdr:ext cx="762000" cy="259045"/>
    <xdr:sp macro="" textlink="">
      <xdr:nvSpPr>
        <xdr:cNvPr id="389"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125730</xdr:rowOff>
    </xdr:from>
    <xdr:to>
      <xdr:col>5</xdr:col>
      <xdr:colOff>600075</xdr:colOff>
      <xdr:row>75</xdr:row>
      <xdr:rowOff>55880</xdr:rowOff>
    </xdr:to>
    <xdr:sp macro="" textlink="">
      <xdr:nvSpPr>
        <xdr:cNvPr id="390" name="円/楕円 389"/>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66057</xdr:rowOff>
    </xdr:from>
    <xdr:ext cx="736600" cy="259045"/>
    <xdr:sp macro="" textlink="">
      <xdr:nvSpPr>
        <xdr:cNvPr id="391" name="テキスト ボックス 390"/>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92" name="円/楕円 391"/>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3" name="テキスト ボックス 392"/>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133350</xdr:rowOff>
    </xdr:from>
    <xdr:to>
      <xdr:col>3</xdr:col>
      <xdr:colOff>193675</xdr:colOff>
      <xdr:row>75</xdr:row>
      <xdr:rowOff>63500</xdr:rowOff>
    </xdr:to>
    <xdr:sp macro="" textlink="">
      <xdr:nvSpPr>
        <xdr:cNvPr id="394" name="円/楕円 393"/>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73677</xdr:rowOff>
    </xdr:from>
    <xdr:ext cx="762000" cy="259045"/>
    <xdr:sp macro="" textlink="">
      <xdr:nvSpPr>
        <xdr:cNvPr id="395" name="テキスト ボックス 394"/>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396" name="円/楕円 395"/>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397" name="テキスト ボックス 396"/>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本市の比率は、類似団体内平均よりも４．０ポイント、全国平均よりも０．８ポイント、長崎県平均よりも４．２ポイントそれぞれ高い水準にある。 　</a:t>
          </a:r>
        </a:p>
        <a:p>
          <a:r>
            <a:rPr kumimoji="1" lang="ja-JP" altLang="en-US" sz="1100">
              <a:latin typeface="ＭＳ Ｐゴシック"/>
            </a:rPr>
            <a:t>　比率を上げている要因は、扶助費や物件費、補助費等によるものである。</a:t>
          </a:r>
        </a:p>
        <a:p>
          <a:r>
            <a:rPr kumimoji="1" lang="ja-JP" altLang="en-US" sz="1100">
              <a:latin typeface="ＭＳ Ｐゴシック"/>
            </a:rPr>
            <a:t>　扶助費の増は、高齢化に伴う社会保障費の増によるもので、物件費及び補助費等の増は、業務委託等への推進により人件費が物件費や補助費等にシフトしていることも要因の１つである。</a:t>
          </a:r>
        </a:p>
        <a:p>
          <a:r>
            <a:rPr kumimoji="1" lang="ja-JP" altLang="en-US" sz="1100">
              <a:latin typeface="ＭＳ Ｐゴシック"/>
            </a:rPr>
            <a:t>　今後も行財政改革に取り組み、効果的な事業の実施と見直しにより経常経費の削減に取り組む。</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110998</xdr:rowOff>
    </xdr:from>
    <xdr:to>
      <xdr:col>24</xdr:col>
      <xdr:colOff>31750</xdr:colOff>
      <xdr:row>79</xdr:row>
      <xdr:rowOff>165863</xdr:rowOff>
    </xdr:to>
    <xdr:cxnSp macro="">
      <xdr:nvCxnSpPr>
        <xdr:cNvPr id="428" name="直線コネクタ 427"/>
        <xdr:cNvCxnSpPr/>
      </xdr:nvCxnSpPr>
      <xdr:spPr>
        <a:xfrm flipV="1">
          <a:off x="15671800" y="136555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120142</xdr:rowOff>
    </xdr:from>
    <xdr:to>
      <xdr:col>22</xdr:col>
      <xdr:colOff>565150</xdr:colOff>
      <xdr:row>79</xdr:row>
      <xdr:rowOff>165863</xdr:rowOff>
    </xdr:to>
    <xdr:cxnSp macro="">
      <xdr:nvCxnSpPr>
        <xdr:cNvPr id="431" name="直線コネクタ 430"/>
        <xdr:cNvCxnSpPr/>
      </xdr:nvCxnSpPr>
      <xdr:spPr>
        <a:xfrm>
          <a:off x="14782800" y="136646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120142</xdr:rowOff>
    </xdr:from>
    <xdr:to>
      <xdr:col>21</xdr:col>
      <xdr:colOff>361950</xdr:colOff>
      <xdr:row>79</xdr:row>
      <xdr:rowOff>133858</xdr:rowOff>
    </xdr:to>
    <xdr:cxnSp macro="">
      <xdr:nvCxnSpPr>
        <xdr:cNvPr id="434" name="直線コネクタ 433"/>
        <xdr:cNvCxnSpPr/>
      </xdr:nvCxnSpPr>
      <xdr:spPr>
        <a:xfrm flipV="1">
          <a:off x="13893800" y="13664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65278</xdr:rowOff>
    </xdr:from>
    <xdr:to>
      <xdr:col>20</xdr:col>
      <xdr:colOff>158750</xdr:colOff>
      <xdr:row>79</xdr:row>
      <xdr:rowOff>133858</xdr:rowOff>
    </xdr:to>
    <xdr:cxnSp macro="">
      <xdr:nvCxnSpPr>
        <xdr:cNvPr id="437" name="直線コネクタ 436"/>
        <xdr:cNvCxnSpPr/>
      </xdr:nvCxnSpPr>
      <xdr:spPr>
        <a:xfrm>
          <a:off x="13004800" y="136098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7" name="円/楕円 446"/>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8"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115063</xdr:rowOff>
    </xdr:from>
    <xdr:to>
      <xdr:col>22</xdr:col>
      <xdr:colOff>615950</xdr:colOff>
      <xdr:row>80</xdr:row>
      <xdr:rowOff>45213</xdr:rowOff>
    </xdr:to>
    <xdr:sp macro="" textlink="">
      <xdr:nvSpPr>
        <xdr:cNvPr id="449" name="円/楕円 448"/>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29990</xdr:rowOff>
    </xdr:from>
    <xdr:ext cx="736600" cy="259045"/>
    <xdr:sp macro="" textlink="">
      <xdr:nvSpPr>
        <xdr:cNvPr id="450" name="テキスト ボックス 449"/>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69342</xdr:rowOff>
    </xdr:from>
    <xdr:to>
      <xdr:col>21</xdr:col>
      <xdr:colOff>412750</xdr:colOff>
      <xdr:row>79</xdr:row>
      <xdr:rowOff>170942</xdr:rowOff>
    </xdr:to>
    <xdr:sp macro="" textlink="">
      <xdr:nvSpPr>
        <xdr:cNvPr id="451" name="円/楕円 450"/>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155719</xdr:rowOff>
    </xdr:from>
    <xdr:ext cx="762000" cy="259045"/>
    <xdr:sp macro="" textlink="">
      <xdr:nvSpPr>
        <xdr:cNvPr id="452" name="テキスト ボックス 451"/>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83058</xdr:rowOff>
    </xdr:from>
    <xdr:to>
      <xdr:col>20</xdr:col>
      <xdr:colOff>209550</xdr:colOff>
      <xdr:row>80</xdr:row>
      <xdr:rowOff>13208</xdr:rowOff>
    </xdr:to>
    <xdr:sp macro="" textlink="">
      <xdr:nvSpPr>
        <xdr:cNvPr id="453" name="円/楕円 452"/>
        <xdr:cNvSpPr/>
      </xdr:nvSpPr>
      <xdr:spPr>
        <a:xfrm>
          <a:off x="13843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169435</xdr:rowOff>
    </xdr:from>
    <xdr:ext cx="762000" cy="259045"/>
    <xdr:sp macro="" textlink="">
      <xdr:nvSpPr>
        <xdr:cNvPr id="454" name="テキスト ボックス 453"/>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xdr:rowOff>
    </xdr:from>
    <xdr:to>
      <xdr:col>19</xdr:col>
      <xdr:colOff>6350</xdr:colOff>
      <xdr:row>79</xdr:row>
      <xdr:rowOff>116078</xdr:rowOff>
    </xdr:to>
    <xdr:sp macro="" textlink="">
      <xdr:nvSpPr>
        <xdr:cNvPr id="455" name="円/楕円 454"/>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100855</xdr:rowOff>
    </xdr:from>
    <xdr:ext cx="762000" cy="259045"/>
    <xdr:sp macro="" textlink="">
      <xdr:nvSpPr>
        <xdr:cNvPr id="456" name="テキスト ボックス 455"/>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長崎県島原市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135436</xdr:rowOff>
    </xdr:from>
    <xdr:to>
      <xdr:col>4</xdr:col>
      <xdr:colOff>1117600</xdr:colOff>
      <xdr:row>18</xdr:row>
      <xdr:rowOff>159358</xdr:rowOff>
    </xdr:to>
    <xdr:cxnSp macro="">
      <xdr:nvCxnSpPr>
        <xdr:cNvPr id="52" name="直線コネクタ 51"/>
        <xdr:cNvCxnSpPr/>
      </xdr:nvCxnSpPr>
      <xdr:spPr bwMode="auto">
        <a:xfrm flipV="1">
          <a:off x="5003800" y="3269161"/>
          <a:ext cx="647700" cy="2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159358</xdr:rowOff>
    </xdr:from>
    <xdr:to>
      <xdr:col>4</xdr:col>
      <xdr:colOff>469900</xdr:colOff>
      <xdr:row>19</xdr:row>
      <xdr:rowOff>74809</xdr:rowOff>
    </xdr:to>
    <xdr:cxnSp macro="">
      <xdr:nvCxnSpPr>
        <xdr:cNvPr id="55" name="直線コネクタ 54"/>
        <xdr:cNvCxnSpPr/>
      </xdr:nvCxnSpPr>
      <xdr:spPr bwMode="auto">
        <a:xfrm flipV="1">
          <a:off x="4305300" y="3293083"/>
          <a:ext cx="698500" cy="8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28109</xdr:rowOff>
    </xdr:from>
    <xdr:to>
      <xdr:col>3</xdr:col>
      <xdr:colOff>904875</xdr:colOff>
      <xdr:row>19</xdr:row>
      <xdr:rowOff>74809</xdr:rowOff>
    </xdr:to>
    <xdr:cxnSp macro="">
      <xdr:nvCxnSpPr>
        <xdr:cNvPr id="58" name="直線コネクタ 57"/>
        <xdr:cNvCxnSpPr/>
      </xdr:nvCxnSpPr>
      <xdr:spPr bwMode="auto">
        <a:xfrm>
          <a:off x="3606800" y="3333284"/>
          <a:ext cx="698500" cy="46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160403</xdr:rowOff>
    </xdr:from>
    <xdr:to>
      <xdr:col>3</xdr:col>
      <xdr:colOff>206375</xdr:colOff>
      <xdr:row>19</xdr:row>
      <xdr:rowOff>28109</xdr:rowOff>
    </xdr:to>
    <xdr:cxnSp macro="">
      <xdr:nvCxnSpPr>
        <xdr:cNvPr id="61" name="直線コネクタ 60"/>
        <xdr:cNvCxnSpPr/>
      </xdr:nvCxnSpPr>
      <xdr:spPr bwMode="auto">
        <a:xfrm>
          <a:off x="2908300" y="3294128"/>
          <a:ext cx="698500" cy="3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84637</xdr:rowOff>
    </xdr:from>
    <xdr:to>
      <xdr:col>5</xdr:col>
      <xdr:colOff>34925</xdr:colOff>
      <xdr:row>19</xdr:row>
      <xdr:rowOff>14787</xdr:rowOff>
    </xdr:to>
    <xdr:sp macro="" textlink="">
      <xdr:nvSpPr>
        <xdr:cNvPr id="71" name="円/楕円 70"/>
        <xdr:cNvSpPr/>
      </xdr:nvSpPr>
      <xdr:spPr bwMode="auto">
        <a:xfrm>
          <a:off x="5600700" y="321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56713</xdr:rowOff>
    </xdr:from>
    <xdr:ext cx="762000" cy="259045"/>
    <xdr:sp macro="" textlink="">
      <xdr:nvSpPr>
        <xdr:cNvPr id="72" name="人口1人当たり決算額の推移該当値テキスト130"/>
        <xdr:cNvSpPr txBox="1"/>
      </xdr:nvSpPr>
      <xdr:spPr>
        <a:xfrm>
          <a:off x="5740400" y="319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108558</xdr:rowOff>
    </xdr:from>
    <xdr:to>
      <xdr:col>4</xdr:col>
      <xdr:colOff>520700</xdr:colOff>
      <xdr:row>19</xdr:row>
      <xdr:rowOff>38708</xdr:rowOff>
    </xdr:to>
    <xdr:sp macro="" textlink="">
      <xdr:nvSpPr>
        <xdr:cNvPr id="73" name="円/楕円 72"/>
        <xdr:cNvSpPr/>
      </xdr:nvSpPr>
      <xdr:spPr bwMode="auto">
        <a:xfrm>
          <a:off x="4953000" y="324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23485</xdr:rowOff>
    </xdr:from>
    <xdr:ext cx="736600" cy="259045"/>
    <xdr:sp macro="" textlink="">
      <xdr:nvSpPr>
        <xdr:cNvPr id="74" name="テキスト ボックス 73"/>
        <xdr:cNvSpPr txBox="1"/>
      </xdr:nvSpPr>
      <xdr:spPr>
        <a:xfrm>
          <a:off x="4622800" y="3328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24009</xdr:rowOff>
    </xdr:from>
    <xdr:to>
      <xdr:col>3</xdr:col>
      <xdr:colOff>955675</xdr:colOff>
      <xdr:row>19</xdr:row>
      <xdr:rowOff>125609</xdr:rowOff>
    </xdr:to>
    <xdr:sp macro="" textlink="">
      <xdr:nvSpPr>
        <xdr:cNvPr id="75" name="円/楕円 74"/>
        <xdr:cNvSpPr/>
      </xdr:nvSpPr>
      <xdr:spPr bwMode="auto">
        <a:xfrm>
          <a:off x="4254500" y="332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110386</xdr:rowOff>
    </xdr:from>
    <xdr:ext cx="762000" cy="259045"/>
    <xdr:sp macro="" textlink="">
      <xdr:nvSpPr>
        <xdr:cNvPr id="76" name="テキスト ボックス 75"/>
        <xdr:cNvSpPr txBox="1"/>
      </xdr:nvSpPr>
      <xdr:spPr>
        <a:xfrm>
          <a:off x="3924300" y="34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148759</xdr:rowOff>
    </xdr:from>
    <xdr:to>
      <xdr:col>3</xdr:col>
      <xdr:colOff>257175</xdr:colOff>
      <xdr:row>19</xdr:row>
      <xdr:rowOff>78909</xdr:rowOff>
    </xdr:to>
    <xdr:sp macro="" textlink="">
      <xdr:nvSpPr>
        <xdr:cNvPr id="77" name="円/楕円 76"/>
        <xdr:cNvSpPr/>
      </xdr:nvSpPr>
      <xdr:spPr bwMode="auto">
        <a:xfrm>
          <a:off x="3556000" y="328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63686</xdr:rowOff>
    </xdr:from>
    <xdr:ext cx="762000" cy="259045"/>
    <xdr:sp macro="" textlink="">
      <xdr:nvSpPr>
        <xdr:cNvPr id="78" name="テキスト ボックス 77"/>
        <xdr:cNvSpPr txBox="1"/>
      </xdr:nvSpPr>
      <xdr:spPr>
        <a:xfrm>
          <a:off x="3225800" y="33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109603</xdr:rowOff>
    </xdr:from>
    <xdr:to>
      <xdr:col>2</xdr:col>
      <xdr:colOff>692150</xdr:colOff>
      <xdr:row>19</xdr:row>
      <xdr:rowOff>39753</xdr:rowOff>
    </xdr:to>
    <xdr:sp macro="" textlink="">
      <xdr:nvSpPr>
        <xdr:cNvPr id="79" name="円/楕円 78"/>
        <xdr:cNvSpPr/>
      </xdr:nvSpPr>
      <xdr:spPr bwMode="auto">
        <a:xfrm>
          <a:off x="2857500" y="3243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24530</xdr:rowOff>
    </xdr:from>
    <xdr:ext cx="762000" cy="259045"/>
    <xdr:sp macro="" textlink="">
      <xdr:nvSpPr>
        <xdr:cNvPr id="80" name="テキスト ボックス 79"/>
        <xdr:cNvSpPr txBox="1"/>
      </xdr:nvSpPr>
      <xdr:spPr>
        <a:xfrm>
          <a:off x="2527300" y="332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68483</xdr:rowOff>
    </xdr:from>
    <xdr:ext cx="762000" cy="259045"/>
    <xdr:sp macro="" textlink="">
      <xdr:nvSpPr>
        <xdr:cNvPr id="110" name="人口1人当たり決算額の推移最小値テキスト445"/>
        <xdr:cNvSpPr txBox="1"/>
      </xdr:nvSpPr>
      <xdr:spPr>
        <a:xfrm>
          <a:off x="5740400" y="753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51074</xdr:rowOff>
    </xdr:from>
    <xdr:to>
      <xdr:col>4</xdr:col>
      <xdr:colOff>1117600</xdr:colOff>
      <xdr:row>38</xdr:row>
      <xdr:rowOff>58306</xdr:rowOff>
    </xdr:to>
    <xdr:cxnSp macro="">
      <xdr:nvCxnSpPr>
        <xdr:cNvPr id="114" name="直線コネクタ 113"/>
        <xdr:cNvCxnSpPr/>
      </xdr:nvCxnSpPr>
      <xdr:spPr bwMode="auto">
        <a:xfrm>
          <a:off x="5003800" y="7518674"/>
          <a:ext cx="647700" cy="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43614</xdr:rowOff>
    </xdr:from>
    <xdr:to>
      <xdr:col>4</xdr:col>
      <xdr:colOff>469900</xdr:colOff>
      <xdr:row>38</xdr:row>
      <xdr:rowOff>51074</xdr:rowOff>
    </xdr:to>
    <xdr:cxnSp macro="">
      <xdr:nvCxnSpPr>
        <xdr:cNvPr id="117" name="直線コネクタ 116"/>
        <xdr:cNvCxnSpPr/>
      </xdr:nvCxnSpPr>
      <xdr:spPr bwMode="auto">
        <a:xfrm>
          <a:off x="4305300" y="7511214"/>
          <a:ext cx="698500" cy="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38871</xdr:rowOff>
    </xdr:from>
    <xdr:to>
      <xdr:col>3</xdr:col>
      <xdr:colOff>904875</xdr:colOff>
      <xdr:row>38</xdr:row>
      <xdr:rowOff>43614</xdr:rowOff>
    </xdr:to>
    <xdr:cxnSp macro="">
      <xdr:nvCxnSpPr>
        <xdr:cNvPr id="120" name="直線コネクタ 119"/>
        <xdr:cNvCxnSpPr/>
      </xdr:nvCxnSpPr>
      <xdr:spPr bwMode="auto">
        <a:xfrm>
          <a:off x="3606800" y="7506471"/>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33282</xdr:rowOff>
    </xdr:from>
    <xdr:to>
      <xdr:col>3</xdr:col>
      <xdr:colOff>206375</xdr:colOff>
      <xdr:row>38</xdr:row>
      <xdr:rowOff>38871</xdr:rowOff>
    </xdr:to>
    <xdr:cxnSp macro="">
      <xdr:nvCxnSpPr>
        <xdr:cNvPr id="123" name="直線コネクタ 122"/>
        <xdr:cNvCxnSpPr/>
      </xdr:nvCxnSpPr>
      <xdr:spPr bwMode="auto">
        <a:xfrm>
          <a:off x="2908300" y="7500882"/>
          <a:ext cx="698500" cy="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7506</xdr:rowOff>
    </xdr:from>
    <xdr:to>
      <xdr:col>5</xdr:col>
      <xdr:colOff>34925</xdr:colOff>
      <xdr:row>38</xdr:row>
      <xdr:rowOff>109106</xdr:rowOff>
    </xdr:to>
    <xdr:sp macro="" textlink="">
      <xdr:nvSpPr>
        <xdr:cNvPr id="133" name="円/楕円 132"/>
        <xdr:cNvSpPr/>
      </xdr:nvSpPr>
      <xdr:spPr bwMode="auto">
        <a:xfrm>
          <a:off x="5600700" y="747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258983</xdr:rowOff>
    </xdr:from>
    <xdr:ext cx="762000" cy="259045"/>
    <xdr:sp macro="" textlink="">
      <xdr:nvSpPr>
        <xdr:cNvPr id="134" name="人口1人当たり決算額の推移該当値テキスト445"/>
        <xdr:cNvSpPr txBox="1"/>
      </xdr:nvSpPr>
      <xdr:spPr>
        <a:xfrm>
          <a:off x="5740400" y="738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8,030</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274</xdr:rowOff>
    </xdr:from>
    <xdr:to>
      <xdr:col>4</xdr:col>
      <xdr:colOff>520700</xdr:colOff>
      <xdr:row>38</xdr:row>
      <xdr:rowOff>101874</xdr:rowOff>
    </xdr:to>
    <xdr:sp macro="" textlink="">
      <xdr:nvSpPr>
        <xdr:cNvPr id="135" name="円/楕円 134"/>
        <xdr:cNvSpPr/>
      </xdr:nvSpPr>
      <xdr:spPr bwMode="auto">
        <a:xfrm>
          <a:off x="4953000" y="74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86651</xdr:rowOff>
    </xdr:from>
    <xdr:ext cx="736600" cy="259045"/>
    <xdr:sp macro="" textlink="">
      <xdr:nvSpPr>
        <xdr:cNvPr id="136" name="テキスト ボックス 135"/>
        <xdr:cNvSpPr txBox="1"/>
      </xdr:nvSpPr>
      <xdr:spPr>
        <a:xfrm>
          <a:off x="4622800" y="755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335714</xdr:rowOff>
    </xdr:from>
    <xdr:to>
      <xdr:col>3</xdr:col>
      <xdr:colOff>955675</xdr:colOff>
      <xdr:row>38</xdr:row>
      <xdr:rowOff>94414</xdr:rowOff>
    </xdr:to>
    <xdr:sp macro="" textlink="">
      <xdr:nvSpPr>
        <xdr:cNvPr id="137" name="円/楕円 136"/>
        <xdr:cNvSpPr/>
      </xdr:nvSpPr>
      <xdr:spPr bwMode="auto">
        <a:xfrm>
          <a:off x="4254500" y="746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79191</xdr:rowOff>
    </xdr:from>
    <xdr:ext cx="762000" cy="259045"/>
    <xdr:sp macro="" textlink="">
      <xdr:nvSpPr>
        <xdr:cNvPr id="138" name="テキスト ボックス 137"/>
        <xdr:cNvSpPr txBox="1"/>
      </xdr:nvSpPr>
      <xdr:spPr>
        <a:xfrm>
          <a:off x="3924300" y="754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330971</xdr:rowOff>
    </xdr:from>
    <xdr:to>
      <xdr:col>3</xdr:col>
      <xdr:colOff>257175</xdr:colOff>
      <xdr:row>38</xdr:row>
      <xdr:rowOff>89671</xdr:rowOff>
    </xdr:to>
    <xdr:sp macro="" textlink="">
      <xdr:nvSpPr>
        <xdr:cNvPr id="139" name="円/楕円 138"/>
        <xdr:cNvSpPr/>
      </xdr:nvSpPr>
      <xdr:spPr bwMode="auto">
        <a:xfrm>
          <a:off x="3556000" y="74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74448</xdr:rowOff>
    </xdr:from>
    <xdr:ext cx="762000" cy="259045"/>
    <xdr:sp macro="" textlink="">
      <xdr:nvSpPr>
        <xdr:cNvPr id="140" name="テキスト ボックス 139"/>
        <xdr:cNvSpPr txBox="1"/>
      </xdr:nvSpPr>
      <xdr:spPr>
        <a:xfrm>
          <a:off x="3225800" y="754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325382</xdr:rowOff>
    </xdr:from>
    <xdr:to>
      <xdr:col>2</xdr:col>
      <xdr:colOff>692150</xdr:colOff>
      <xdr:row>38</xdr:row>
      <xdr:rowOff>84082</xdr:rowOff>
    </xdr:to>
    <xdr:sp macro="" textlink="">
      <xdr:nvSpPr>
        <xdr:cNvPr id="141" name="円/楕円 140"/>
        <xdr:cNvSpPr/>
      </xdr:nvSpPr>
      <xdr:spPr bwMode="auto">
        <a:xfrm>
          <a:off x="2857500" y="745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68859</xdr:rowOff>
    </xdr:from>
    <xdr:ext cx="762000" cy="259045"/>
    <xdr:sp macro="" textlink="">
      <xdr:nvSpPr>
        <xdr:cNvPr id="142" name="テキスト ボックス 141"/>
        <xdr:cNvSpPr txBox="1"/>
      </xdr:nvSpPr>
      <xdr:spPr>
        <a:xfrm>
          <a:off x="2527300" y="75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98095</xdr:rowOff>
    </xdr:from>
    <xdr:to>
      <xdr:col>6</xdr:col>
      <xdr:colOff>511175</xdr:colOff>
      <xdr:row>37</xdr:row>
      <xdr:rowOff>117326</xdr:rowOff>
    </xdr:to>
    <xdr:cxnSp macro="">
      <xdr:nvCxnSpPr>
        <xdr:cNvPr id="65" name="直線コネクタ 64"/>
        <xdr:cNvCxnSpPr/>
      </xdr:nvCxnSpPr>
      <xdr:spPr>
        <a:xfrm flipV="1">
          <a:off x="3797300" y="6441745"/>
          <a:ext cx="838200" cy="1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117326</xdr:rowOff>
    </xdr:from>
    <xdr:to>
      <xdr:col>5</xdr:col>
      <xdr:colOff>358775</xdr:colOff>
      <xdr:row>38</xdr:row>
      <xdr:rowOff>7369</xdr:rowOff>
    </xdr:to>
    <xdr:cxnSp macro="">
      <xdr:nvCxnSpPr>
        <xdr:cNvPr id="68" name="直線コネクタ 67"/>
        <xdr:cNvCxnSpPr/>
      </xdr:nvCxnSpPr>
      <xdr:spPr>
        <a:xfrm flipV="1">
          <a:off x="2908300" y="6460976"/>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149015</xdr:rowOff>
    </xdr:from>
    <xdr:to>
      <xdr:col>4</xdr:col>
      <xdr:colOff>155575</xdr:colOff>
      <xdr:row>38</xdr:row>
      <xdr:rowOff>7369</xdr:rowOff>
    </xdr:to>
    <xdr:cxnSp macro="">
      <xdr:nvCxnSpPr>
        <xdr:cNvPr id="71" name="直線コネクタ 70"/>
        <xdr:cNvCxnSpPr/>
      </xdr:nvCxnSpPr>
      <xdr:spPr>
        <a:xfrm>
          <a:off x="2019300" y="6492665"/>
          <a:ext cx="889000" cy="2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130213</xdr:rowOff>
    </xdr:from>
    <xdr:to>
      <xdr:col>2</xdr:col>
      <xdr:colOff>638175</xdr:colOff>
      <xdr:row>37</xdr:row>
      <xdr:rowOff>149015</xdr:rowOff>
    </xdr:to>
    <xdr:cxnSp macro="">
      <xdr:nvCxnSpPr>
        <xdr:cNvPr id="74" name="直線コネクタ 73"/>
        <xdr:cNvCxnSpPr/>
      </xdr:nvCxnSpPr>
      <xdr:spPr>
        <a:xfrm>
          <a:off x="1130300" y="6473863"/>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47295</xdr:rowOff>
    </xdr:from>
    <xdr:to>
      <xdr:col>6</xdr:col>
      <xdr:colOff>561975</xdr:colOff>
      <xdr:row>37</xdr:row>
      <xdr:rowOff>148895</xdr:rowOff>
    </xdr:to>
    <xdr:sp macro="" textlink="">
      <xdr:nvSpPr>
        <xdr:cNvPr id="84" name="円/楕円 83"/>
        <xdr:cNvSpPr/>
      </xdr:nvSpPr>
      <xdr:spPr>
        <a:xfrm>
          <a:off x="45847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25722</xdr:rowOff>
    </xdr:from>
    <xdr:ext cx="534377" cy="259045"/>
    <xdr:sp macro="" textlink="">
      <xdr:nvSpPr>
        <xdr:cNvPr id="85" name="人件費該当値テキスト"/>
        <xdr:cNvSpPr txBox="1"/>
      </xdr:nvSpPr>
      <xdr:spPr>
        <a:xfrm>
          <a:off x="4686300"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66526</xdr:rowOff>
    </xdr:from>
    <xdr:to>
      <xdr:col>5</xdr:col>
      <xdr:colOff>409575</xdr:colOff>
      <xdr:row>37</xdr:row>
      <xdr:rowOff>168126</xdr:rowOff>
    </xdr:to>
    <xdr:sp macro="" textlink="">
      <xdr:nvSpPr>
        <xdr:cNvPr id="86" name="円/楕円 85"/>
        <xdr:cNvSpPr/>
      </xdr:nvSpPr>
      <xdr:spPr>
        <a:xfrm>
          <a:off x="3746500" y="64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159252</xdr:rowOff>
    </xdr:from>
    <xdr:ext cx="534377" cy="259045"/>
    <xdr:sp macro="" textlink="">
      <xdr:nvSpPr>
        <xdr:cNvPr id="87" name="テキスト ボックス 86"/>
        <xdr:cNvSpPr txBox="1"/>
      </xdr:nvSpPr>
      <xdr:spPr>
        <a:xfrm>
          <a:off x="3530111" y="65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128019</xdr:rowOff>
    </xdr:from>
    <xdr:to>
      <xdr:col>4</xdr:col>
      <xdr:colOff>206375</xdr:colOff>
      <xdr:row>38</xdr:row>
      <xdr:rowOff>58169</xdr:rowOff>
    </xdr:to>
    <xdr:sp macro="" textlink="">
      <xdr:nvSpPr>
        <xdr:cNvPr id="88" name="円/楕円 87"/>
        <xdr:cNvSpPr/>
      </xdr:nvSpPr>
      <xdr:spPr>
        <a:xfrm>
          <a:off x="2857500" y="64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49296</xdr:rowOff>
    </xdr:from>
    <xdr:ext cx="534377" cy="259045"/>
    <xdr:sp macro="" textlink="">
      <xdr:nvSpPr>
        <xdr:cNvPr id="89" name="テキスト ボックス 88"/>
        <xdr:cNvSpPr txBox="1"/>
      </xdr:nvSpPr>
      <xdr:spPr>
        <a:xfrm>
          <a:off x="2641111" y="65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98215</xdr:rowOff>
    </xdr:from>
    <xdr:to>
      <xdr:col>3</xdr:col>
      <xdr:colOff>3175</xdr:colOff>
      <xdr:row>38</xdr:row>
      <xdr:rowOff>28366</xdr:rowOff>
    </xdr:to>
    <xdr:sp macro="" textlink="">
      <xdr:nvSpPr>
        <xdr:cNvPr id="90" name="円/楕円 89"/>
        <xdr:cNvSpPr/>
      </xdr:nvSpPr>
      <xdr:spPr>
        <a:xfrm>
          <a:off x="1968500" y="6441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19493</xdr:rowOff>
    </xdr:from>
    <xdr:ext cx="534377" cy="259045"/>
    <xdr:sp macro="" textlink="">
      <xdr:nvSpPr>
        <xdr:cNvPr id="91" name="テキスト ボックス 90"/>
        <xdr:cNvSpPr txBox="1"/>
      </xdr:nvSpPr>
      <xdr:spPr>
        <a:xfrm>
          <a:off x="1752111" y="65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79413</xdr:rowOff>
    </xdr:from>
    <xdr:to>
      <xdr:col>1</xdr:col>
      <xdr:colOff>485775</xdr:colOff>
      <xdr:row>38</xdr:row>
      <xdr:rowOff>9563</xdr:rowOff>
    </xdr:to>
    <xdr:sp macro="" textlink="">
      <xdr:nvSpPr>
        <xdr:cNvPr id="92" name="円/楕円 91"/>
        <xdr:cNvSpPr/>
      </xdr:nvSpPr>
      <xdr:spPr>
        <a:xfrm>
          <a:off x="1079500" y="64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690</xdr:rowOff>
    </xdr:from>
    <xdr:ext cx="534377" cy="259045"/>
    <xdr:sp macro="" textlink="">
      <xdr:nvSpPr>
        <xdr:cNvPr id="93" name="テキスト ボックス 92"/>
        <xdr:cNvSpPr txBox="1"/>
      </xdr:nvSpPr>
      <xdr:spPr>
        <a:xfrm>
          <a:off x="863111"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144158</xdr:rowOff>
    </xdr:from>
    <xdr:to>
      <xdr:col>6</xdr:col>
      <xdr:colOff>511175</xdr:colOff>
      <xdr:row>57</xdr:row>
      <xdr:rowOff>38570</xdr:rowOff>
    </xdr:to>
    <xdr:cxnSp macro="">
      <xdr:nvCxnSpPr>
        <xdr:cNvPr id="123" name="直線コネクタ 122"/>
        <xdr:cNvCxnSpPr/>
      </xdr:nvCxnSpPr>
      <xdr:spPr>
        <a:xfrm flipV="1">
          <a:off x="3797300" y="9745358"/>
          <a:ext cx="838200" cy="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19685</xdr:rowOff>
    </xdr:from>
    <xdr:to>
      <xdr:col>5</xdr:col>
      <xdr:colOff>358775</xdr:colOff>
      <xdr:row>57</xdr:row>
      <xdr:rowOff>38570</xdr:rowOff>
    </xdr:to>
    <xdr:cxnSp macro="">
      <xdr:nvCxnSpPr>
        <xdr:cNvPr id="126" name="直線コネクタ 125"/>
        <xdr:cNvCxnSpPr/>
      </xdr:nvCxnSpPr>
      <xdr:spPr>
        <a:xfrm>
          <a:off x="2908300" y="979233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116980</xdr:rowOff>
    </xdr:from>
    <xdr:to>
      <xdr:col>4</xdr:col>
      <xdr:colOff>155575</xdr:colOff>
      <xdr:row>57</xdr:row>
      <xdr:rowOff>19685</xdr:rowOff>
    </xdr:to>
    <xdr:cxnSp macro="">
      <xdr:nvCxnSpPr>
        <xdr:cNvPr id="129" name="直線コネクタ 128"/>
        <xdr:cNvCxnSpPr/>
      </xdr:nvCxnSpPr>
      <xdr:spPr>
        <a:xfrm>
          <a:off x="2019300" y="9718180"/>
          <a:ext cx="889000" cy="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116980</xdr:rowOff>
    </xdr:from>
    <xdr:to>
      <xdr:col>2</xdr:col>
      <xdr:colOff>638175</xdr:colOff>
      <xdr:row>56</xdr:row>
      <xdr:rowOff>119507</xdr:rowOff>
    </xdr:to>
    <xdr:cxnSp macro="">
      <xdr:nvCxnSpPr>
        <xdr:cNvPr id="132" name="直線コネクタ 131"/>
        <xdr:cNvCxnSpPr/>
      </xdr:nvCxnSpPr>
      <xdr:spPr>
        <a:xfrm flipV="1">
          <a:off x="1130300" y="9718180"/>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93358</xdr:rowOff>
    </xdr:from>
    <xdr:to>
      <xdr:col>6</xdr:col>
      <xdr:colOff>561975</xdr:colOff>
      <xdr:row>57</xdr:row>
      <xdr:rowOff>23508</xdr:rowOff>
    </xdr:to>
    <xdr:sp macro="" textlink="">
      <xdr:nvSpPr>
        <xdr:cNvPr id="142" name="円/楕円 141"/>
        <xdr:cNvSpPr/>
      </xdr:nvSpPr>
      <xdr:spPr>
        <a:xfrm>
          <a:off x="4584700" y="96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71785</xdr:rowOff>
    </xdr:from>
    <xdr:ext cx="534377" cy="259045"/>
    <xdr:sp macro="" textlink="">
      <xdr:nvSpPr>
        <xdr:cNvPr id="143" name="物件費該当値テキスト"/>
        <xdr:cNvSpPr txBox="1"/>
      </xdr:nvSpPr>
      <xdr:spPr>
        <a:xfrm>
          <a:off x="4686300"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159220</xdr:rowOff>
    </xdr:from>
    <xdr:to>
      <xdr:col>5</xdr:col>
      <xdr:colOff>409575</xdr:colOff>
      <xdr:row>57</xdr:row>
      <xdr:rowOff>89370</xdr:rowOff>
    </xdr:to>
    <xdr:sp macro="" textlink="">
      <xdr:nvSpPr>
        <xdr:cNvPr id="144" name="円/楕円 143"/>
        <xdr:cNvSpPr/>
      </xdr:nvSpPr>
      <xdr:spPr>
        <a:xfrm>
          <a:off x="3746500" y="97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80497</xdr:rowOff>
    </xdr:from>
    <xdr:ext cx="534377" cy="259045"/>
    <xdr:sp macro="" textlink="">
      <xdr:nvSpPr>
        <xdr:cNvPr id="145" name="テキスト ボックス 144"/>
        <xdr:cNvSpPr txBox="1"/>
      </xdr:nvSpPr>
      <xdr:spPr>
        <a:xfrm>
          <a:off x="3530111" y="98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140335</xdr:rowOff>
    </xdr:from>
    <xdr:to>
      <xdr:col>4</xdr:col>
      <xdr:colOff>206375</xdr:colOff>
      <xdr:row>57</xdr:row>
      <xdr:rowOff>70485</xdr:rowOff>
    </xdr:to>
    <xdr:sp macro="" textlink="">
      <xdr:nvSpPr>
        <xdr:cNvPr id="146" name="円/楕円 145"/>
        <xdr:cNvSpPr/>
      </xdr:nvSpPr>
      <xdr:spPr>
        <a:xfrm>
          <a:off x="2857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61612</xdr:rowOff>
    </xdr:from>
    <xdr:ext cx="534377" cy="259045"/>
    <xdr:sp macro="" textlink="">
      <xdr:nvSpPr>
        <xdr:cNvPr id="147" name="テキスト ボックス 146"/>
        <xdr:cNvSpPr txBox="1"/>
      </xdr:nvSpPr>
      <xdr:spPr>
        <a:xfrm>
          <a:off x="2641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66180</xdr:rowOff>
    </xdr:from>
    <xdr:to>
      <xdr:col>3</xdr:col>
      <xdr:colOff>3175</xdr:colOff>
      <xdr:row>56</xdr:row>
      <xdr:rowOff>167780</xdr:rowOff>
    </xdr:to>
    <xdr:sp macro="" textlink="">
      <xdr:nvSpPr>
        <xdr:cNvPr id="148" name="円/楕円 147"/>
        <xdr:cNvSpPr/>
      </xdr:nvSpPr>
      <xdr:spPr>
        <a:xfrm>
          <a:off x="1968500" y="96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158907</xdr:rowOff>
    </xdr:from>
    <xdr:ext cx="534377" cy="259045"/>
    <xdr:sp macro="" textlink="">
      <xdr:nvSpPr>
        <xdr:cNvPr id="149" name="テキスト ボックス 148"/>
        <xdr:cNvSpPr txBox="1"/>
      </xdr:nvSpPr>
      <xdr:spPr>
        <a:xfrm>
          <a:off x="1752111" y="9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68707</xdr:rowOff>
    </xdr:from>
    <xdr:to>
      <xdr:col>1</xdr:col>
      <xdr:colOff>485775</xdr:colOff>
      <xdr:row>56</xdr:row>
      <xdr:rowOff>170307</xdr:rowOff>
    </xdr:to>
    <xdr:sp macro="" textlink="">
      <xdr:nvSpPr>
        <xdr:cNvPr id="150" name="円/楕円 149"/>
        <xdr:cNvSpPr/>
      </xdr:nvSpPr>
      <xdr:spPr>
        <a:xfrm>
          <a:off x="1079500" y="96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161434</xdr:rowOff>
    </xdr:from>
    <xdr:ext cx="534377" cy="259045"/>
    <xdr:sp macro="" textlink="">
      <xdr:nvSpPr>
        <xdr:cNvPr id="151" name="テキスト ボックス 150"/>
        <xdr:cNvSpPr txBox="1"/>
      </xdr:nvSpPr>
      <xdr:spPr>
        <a:xfrm>
          <a:off x="863111" y="97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66548</xdr:rowOff>
    </xdr:from>
    <xdr:to>
      <xdr:col>6</xdr:col>
      <xdr:colOff>511175</xdr:colOff>
      <xdr:row>78</xdr:row>
      <xdr:rowOff>70510</xdr:rowOff>
    </xdr:to>
    <xdr:cxnSp macro="">
      <xdr:nvCxnSpPr>
        <xdr:cNvPr id="180" name="直線コネクタ 179"/>
        <xdr:cNvCxnSpPr/>
      </xdr:nvCxnSpPr>
      <xdr:spPr>
        <a:xfrm>
          <a:off x="3797300" y="13439648"/>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66548</xdr:rowOff>
    </xdr:from>
    <xdr:to>
      <xdr:col>5</xdr:col>
      <xdr:colOff>358775</xdr:colOff>
      <xdr:row>78</xdr:row>
      <xdr:rowOff>78321</xdr:rowOff>
    </xdr:to>
    <xdr:cxnSp macro="">
      <xdr:nvCxnSpPr>
        <xdr:cNvPr id="183" name="直線コネクタ 182"/>
        <xdr:cNvCxnSpPr/>
      </xdr:nvCxnSpPr>
      <xdr:spPr>
        <a:xfrm flipV="1">
          <a:off x="2908300" y="1343964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78321</xdr:rowOff>
    </xdr:from>
    <xdr:to>
      <xdr:col>4</xdr:col>
      <xdr:colOff>155575</xdr:colOff>
      <xdr:row>78</xdr:row>
      <xdr:rowOff>87885</xdr:rowOff>
    </xdr:to>
    <xdr:cxnSp macro="">
      <xdr:nvCxnSpPr>
        <xdr:cNvPr id="186" name="直線コネクタ 185"/>
        <xdr:cNvCxnSpPr/>
      </xdr:nvCxnSpPr>
      <xdr:spPr>
        <a:xfrm flipV="1">
          <a:off x="2019300" y="13451421"/>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87885</xdr:rowOff>
    </xdr:from>
    <xdr:to>
      <xdr:col>2</xdr:col>
      <xdr:colOff>638175</xdr:colOff>
      <xdr:row>78</xdr:row>
      <xdr:rowOff>108496</xdr:rowOff>
    </xdr:to>
    <xdr:cxnSp macro="">
      <xdr:nvCxnSpPr>
        <xdr:cNvPr id="189" name="直線コネクタ 188"/>
        <xdr:cNvCxnSpPr/>
      </xdr:nvCxnSpPr>
      <xdr:spPr>
        <a:xfrm flipV="1">
          <a:off x="1130300" y="13460985"/>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19710</xdr:rowOff>
    </xdr:from>
    <xdr:to>
      <xdr:col>6</xdr:col>
      <xdr:colOff>561975</xdr:colOff>
      <xdr:row>78</xdr:row>
      <xdr:rowOff>121310</xdr:rowOff>
    </xdr:to>
    <xdr:sp macro="" textlink="">
      <xdr:nvSpPr>
        <xdr:cNvPr id="199" name="円/楕円 198"/>
        <xdr:cNvSpPr/>
      </xdr:nvSpPr>
      <xdr:spPr>
        <a:xfrm>
          <a:off x="4584700" y="13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169587</xdr:rowOff>
    </xdr:from>
    <xdr:ext cx="469744" cy="259045"/>
    <xdr:sp macro="" textlink="">
      <xdr:nvSpPr>
        <xdr:cNvPr id="200" name="維持補修費該当値テキスト"/>
        <xdr:cNvSpPr txBox="1"/>
      </xdr:nvSpPr>
      <xdr:spPr>
        <a:xfrm>
          <a:off x="4686300" y="1337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15748</xdr:rowOff>
    </xdr:from>
    <xdr:to>
      <xdr:col>5</xdr:col>
      <xdr:colOff>409575</xdr:colOff>
      <xdr:row>78</xdr:row>
      <xdr:rowOff>117348</xdr:rowOff>
    </xdr:to>
    <xdr:sp macro="" textlink="">
      <xdr:nvSpPr>
        <xdr:cNvPr id="201" name="円/楕円 200"/>
        <xdr:cNvSpPr/>
      </xdr:nvSpPr>
      <xdr:spPr>
        <a:xfrm>
          <a:off x="3746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108475</xdr:rowOff>
    </xdr:from>
    <xdr:ext cx="469744" cy="259045"/>
    <xdr:sp macro="" textlink="">
      <xdr:nvSpPr>
        <xdr:cNvPr id="202" name="テキスト ボックス 201"/>
        <xdr:cNvSpPr txBox="1"/>
      </xdr:nvSpPr>
      <xdr:spPr>
        <a:xfrm>
          <a:off x="3562427"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27521</xdr:rowOff>
    </xdr:from>
    <xdr:to>
      <xdr:col>4</xdr:col>
      <xdr:colOff>206375</xdr:colOff>
      <xdr:row>78</xdr:row>
      <xdr:rowOff>129121</xdr:rowOff>
    </xdr:to>
    <xdr:sp macro="" textlink="">
      <xdr:nvSpPr>
        <xdr:cNvPr id="203" name="円/楕円 202"/>
        <xdr:cNvSpPr/>
      </xdr:nvSpPr>
      <xdr:spPr>
        <a:xfrm>
          <a:off x="28575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120248</xdr:rowOff>
    </xdr:from>
    <xdr:ext cx="469744" cy="259045"/>
    <xdr:sp macro="" textlink="">
      <xdr:nvSpPr>
        <xdr:cNvPr id="204" name="テキスト ボックス 203"/>
        <xdr:cNvSpPr txBox="1"/>
      </xdr:nvSpPr>
      <xdr:spPr>
        <a:xfrm>
          <a:off x="2673427" y="13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37085</xdr:rowOff>
    </xdr:from>
    <xdr:to>
      <xdr:col>3</xdr:col>
      <xdr:colOff>3175</xdr:colOff>
      <xdr:row>78</xdr:row>
      <xdr:rowOff>138685</xdr:rowOff>
    </xdr:to>
    <xdr:sp macro="" textlink="">
      <xdr:nvSpPr>
        <xdr:cNvPr id="205" name="円/楕円 204"/>
        <xdr:cNvSpPr/>
      </xdr:nvSpPr>
      <xdr:spPr>
        <a:xfrm>
          <a:off x="1968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129812</xdr:rowOff>
    </xdr:from>
    <xdr:ext cx="469744" cy="259045"/>
    <xdr:sp macro="" textlink="">
      <xdr:nvSpPr>
        <xdr:cNvPr id="206" name="テキスト ボックス 205"/>
        <xdr:cNvSpPr txBox="1"/>
      </xdr:nvSpPr>
      <xdr:spPr>
        <a:xfrm>
          <a:off x="17844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57696</xdr:rowOff>
    </xdr:from>
    <xdr:to>
      <xdr:col>1</xdr:col>
      <xdr:colOff>485775</xdr:colOff>
      <xdr:row>78</xdr:row>
      <xdr:rowOff>159296</xdr:rowOff>
    </xdr:to>
    <xdr:sp macro="" textlink="">
      <xdr:nvSpPr>
        <xdr:cNvPr id="207" name="円/楕円 206"/>
        <xdr:cNvSpPr/>
      </xdr:nvSpPr>
      <xdr:spPr>
        <a:xfrm>
          <a:off x="1079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150423</xdr:rowOff>
    </xdr:from>
    <xdr:ext cx="469744" cy="259045"/>
    <xdr:sp macro="" textlink="">
      <xdr:nvSpPr>
        <xdr:cNvPr id="208" name="テキスト ボックス 207"/>
        <xdr:cNvSpPr txBox="1"/>
      </xdr:nvSpPr>
      <xdr:spPr>
        <a:xfrm>
          <a:off x="895427"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129,601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51130</xdr:rowOff>
    </xdr:from>
    <xdr:to>
      <xdr:col>6</xdr:col>
      <xdr:colOff>511175</xdr:colOff>
      <xdr:row>95</xdr:row>
      <xdr:rowOff>57519</xdr:rowOff>
    </xdr:to>
    <xdr:cxnSp macro="">
      <xdr:nvCxnSpPr>
        <xdr:cNvPr id="238" name="直線コネクタ 237"/>
        <xdr:cNvCxnSpPr/>
      </xdr:nvCxnSpPr>
      <xdr:spPr>
        <a:xfrm flipV="1">
          <a:off x="3797300" y="16167430"/>
          <a:ext cx="838200" cy="1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57519</xdr:rowOff>
    </xdr:from>
    <xdr:to>
      <xdr:col>5</xdr:col>
      <xdr:colOff>358775</xdr:colOff>
      <xdr:row>95</xdr:row>
      <xdr:rowOff>159195</xdr:rowOff>
    </xdr:to>
    <xdr:cxnSp macro="">
      <xdr:nvCxnSpPr>
        <xdr:cNvPr id="241" name="直線コネクタ 240"/>
        <xdr:cNvCxnSpPr/>
      </xdr:nvCxnSpPr>
      <xdr:spPr>
        <a:xfrm flipV="1">
          <a:off x="2908300" y="16345269"/>
          <a:ext cx="8890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159195</xdr:rowOff>
    </xdr:from>
    <xdr:to>
      <xdr:col>4</xdr:col>
      <xdr:colOff>155575</xdr:colOff>
      <xdr:row>96</xdr:row>
      <xdr:rowOff>12040</xdr:rowOff>
    </xdr:to>
    <xdr:cxnSp macro="">
      <xdr:nvCxnSpPr>
        <xdr:cNvPr id="244" name="直線コネクタ 243"/>
        <xdr:cNvCxnSpPr/>
      </xdr:nvCxnSpPr>
      <xdr:spPr>
        <a:xfrm flipV="1">
          <a:off x="2019300" y="16446945"/>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12040</xdr:rowOff>
    </xdr:from>
    <xdr:to>
      <xdr:col>2</xdr:col>
      <xdr:colOff>638175</xdr:colOff>
      <xdr:row>96</xdr:row>
      <xdr:rowOff>68999</xdr:rowOff>
    </xdr:to>
    <xdr:cxnSp macro="">
      <xdr:nvCxnSpPr>
        <xdr:cNvPr id="247" name="直線コネクタ 246"/>
        <xdr:cNvCxnSpPr/>
      </xdr:nvCxnSpPr>
      <xdr:spPr>
        <a:xfrm flipV="1">
          <a:off x="1130300" y="16471240"/>
          <a:ext cx="889000" cy="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330</xdr:rowOff>
    </xdr:from>
    <xdr:to>
      <xdr:col>6</xdr:col>
      <xdr:colOff>561975</xdr:colOff>
      <xdr:row>94</xdr:row>
      <xdr:rowOff>101930</xdr:rowOff>
    </xdr:to>
    <xdr:sp macro="" textlink="">
      <xdr:nvSpPr>
        <xdr:cNvPr id="257" name="円/楕円 256"/>
        <xdr:cNvSpPr/>
      </xdr:nvSpPr>
      <xdr:spPr>
        <a:xfrm>
          <a:off x="4584700" y="161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23207</xdr:rowOff>
    </xdr:from>
    <xdr:ext cx="599010" cy="259045"/>
    <xdr:sp macro="" textlink="">
      <xdr:nvSpPr>
        <xdr:cNvPr id="258" name="扶助費該当値テキスト"/>
        <xdr:cNvSpPr txBox="1"/>
      </xdr:nvSpPr>
      <xdr:spPr>
        <a:xfrm>
          <a:off x="4686300" y="1596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126,974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6719</xdr:rowOff>
    </xdr:from>
    <xdr:to>
      <xdr:col>5</xdr:col>
      <xdr:colOff>409575</xdr:colOff>
      <xdr:row>95</xdr:row>
      <xdr:rowOff>108319</xdr:rowOff>
    </xdr:to>
    <xdr:sp macro="" textlink="">
      <xdr:nvSpPr>
        <xdr:cNvPr id="259" name="円/楕円 258"/>
        <xdr:cNvSpPr/>
      </xdr:nvSpPr>
      <xdr:spPr>
        <a:xfrm>
          <a:off x="3746500" y="16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124846</xdr:rowOff>
    </xdr:from>
    <xdr:ext cx="599010" cy="259045"/>
    <xdr:sp macro="" textlink="">
      <xdr:nvSpPr>
        <xdr:cNvPr id="260" name="テキスト ボックス 259"/>
        <xdr:cNvSpPr txBox="1"/>
      </xdr:nvSpPr>
      <xdr:spPr>
        <a:xfrm>
          <a:off x="3497794" y="160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108395</xdr:rowOff>
    </xdr:from>
    <xdr:to>
      <xdr:col>4</xdr:col>
      <xdr:colOff>206375</xdr:colOff>
      <xdr:row>96</xdr:row>
      <xdr:rowOff>38545</xdr:rowOff>
    </xdr:to>
    <xdr:sp macro="" textlink="">
      <xdr:nvSpPr>
        <xdr:cNvPr id="261" name="円/楕円 260"/>
        <xdr:cNvSpPr/>
      </xdr:nvSpPr>
      <xdr:spPr>
        <a:xfrm>
          <a:off x="2857500" y="163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55072</xdr:rowOff>
    </xdr:from>
    <xdr:ext cx="599010" cy="259045"/>
    <xdr:sp macro="" textlink="">
      <xdr:nvSpPr>
        <xdr:cNvPr id="262" name="テキスト ボックス 261"/>
        <xdr:cNvSpPr txBox="1"/>
      </xdr:nvSpPr>
      <xdr:spPr>
        <a:xfrm>
          <a:off x="2608794" y="1617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132690</xdr:rowOff>
    </xdr:from>
    <xdr:to>
      <xdr:col>3</xdr:col>
      <xdr:colOff>3175</xdr:colOff>
      <xdr:row>96</xdr:row>
      <xdr:rowOff>62840</xdr:rowOff>
    </xdr:to>
    <xdr:sp macro="" textlink="">
      <xdr:nvSpPr>
        <xdr:cNvPr id="263" name="円/楕円 262"/>
        <xdr:cNvSpPr/>
      </xdr:nvSpPr>
      <xdr:spPr>
        <a:xfrm>
          <a:off x="1968500" y="16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79367</xdr:rowOff>
    </xdr:from>
    <xdr:ext cx="599010" cy="259045"/>
    <xdr:sp macro="" textlink="">
      <xdr:nvSpPr>
        <xdr:cNvPr id="264" name="テキスト ボックス 263"/>
        <xdr:cNvSpPr txBox="1"/>
      </xdr:nvSpPr>
      <xdr:spPr>
        <a:xfrm>
          <a:off x="1719794" y="161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18199</xdr:rowOff>
    </xdr:from>
    <xdr:to>
      <xdr:col>1</xdr:col>
      <xdr:colOff>485775</xdr:colOff>
      <xdr:row>96</xdr:row>
      <xdr:rowOff>119799</xdr:rowOff>
    </xdr:to>
    <xdr:sp macro="" textlink="">
      <xdr:nvSpPr>
        <xdr:cNvPr id="265" name="円/楕円 264"/>
        <xdr:cNvSpPr/>
      </xdr:nvSpPr>
      <xdr:spPr>
        <a:xfrm>
          <a:off x="1079500" y="164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136326</xdr:rowOff>
    </xdr:from>
    <xdr:ext cx="534377" cy="259045"/>
    <xdr:sp macro="" textlink="">
      <xdr:nvSpPr>
        <xdr:cNvPr id="266" name="テキスト ボックス 265"/>
        <xdr:cNvSpPr txBox="1"/>
      </xdr:nvSpPr>
      <xdr:spPr>
        <a:xfrm>
          <a:off x="863111" y="162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44,533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4950</xdr:rowOff>
    </xdr:from>
    <xdr:to>
      <xdr:col>15</xdr:col>
      <xdr:colOff>180975</xdr:colOff>
      <xdr:row>36</xdr:row>
      <xdr:rowOff>109115</xdr:rowOff>
    </xdr:to>
    <xdr:cxnSp macro="">
      <xdr:nvCxnSpPr>
        <xdr:cNvPr id="299" name="直線コネクタ 298"/>
        <xdr:cNvCxnSpPr/>
      </xdr:nvCxnSpPr>
      <xdr:spPr>
        <a:xfrm>
          <a:off x="9639300" y="6177150"/>
          <a:ext cx="8382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4950</xdr:rowOff>
    </xdr:from>
    <xdr:to>
      <xdr:col>14</xdr:col>
      <xdr:colOff>28575</xdr:colOff>
      <xdr:row>36</xdr:row>
      <xdr:rowOff>111115</xdr:rowOff>
    </xdr:to>
    <xdr:cxnSp macro="">
      <xdr:nvCxnSpPr>
        <xdr:cNvPr id="302" name="直線コネクタ 301"/>
        <xdr:cNvCxnSpPr/>
      </xdr:nvCxnSpPr>
      <xdr:spPr>
        <a:xfrm flipV="1">
          <a:off x="8750300" y="6177150"/>
          <a:ext cx="889000" cy="1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111115</xdr:rowOff>
    </xdr:from>
    <xdr:to>
      <xdr:col>12</xdr:col>
      <xdr:colOff>511175</xdr:colOff>
      <xdr:row>36</xdr:row>
      <xdr:rowOff>135709</xdr:rowOff>
    </xdr:to>
    <xdr:cxnSp macro="">
      <xdr:nvCxnSpPr>
        <xdr:cNvPr id="305" name="直線コネクタ 304"/>
        <xdr:cNvCxnSpPr/>
      </xdr:nvCxnSpPr>
      <xdr:spPr>
        <a:xfrm flipV="1">
          <a:off x="7861300" y="6283315"/>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135709</xdr:rowOff>
    </xdr:from>
    <xdr:to>
      <xdr:col>11</xdr:col>
      <xdr:colOff>307975</xdr:colOff>
      <xdr:row>37</xdr:row>
      <xdr:rowOff>20533</xdr:rowOff>
    </xdr:to>
    <xdr:cxnSp macro="">
      <xdr:nvCxnSpPr>
        <xdr:cNvPr id="308" name="直線コネクタ 307"/>
        <xdr:cNvCxnSpPr/>
      </xdr:nvCxnSpPr>
      <xdr:spPr>
        <a:xfrm flipV="1">
          <a:off x="6972300" y="6307909"/>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58315</xdr:rowOff>
    </xdr:from>
    <xdr:to>
      <xdr:col>15</xdr:col>
      <xdr:colOff>231775</xdr:colOff>
      <xdr:row>36</xdr:row>
      <xdr:rowOff>159915</xdr:rowOff>
    </xdr:to>
    <xdr:sp macro="" textlink="">
      <xdr:nvSpPr>
        <xdr:cNvPr id="318" name="円/楕円 317"/>
        <xdr:cNvSpPr/>
      </xdr:nvSpPr>
      <xdr:spPr>
        <a:xfrm>
          <a:off x="10426700" y="62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36742</xdr:rowOff>
    </xdr:from>
    <xdr:ext cx="534377" cy="259045"/>
    <xdr:sp macro="" textlink="">
      <xdr:nvSpPr>
        <xdr:cNvPr id="319" name="補助費等該当値テキスト"/>
        <xdr:cNvSpPr txBox="1"/>
      </xdr:nvSpPr>
      <xdr:spPr>
        <a:xfrm>
          <a:off x="10528300" y="62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125600</xdr:rowOff>
    </xdr:from>
    <xdr:to>
      <xdr:col>14</xdr:col>
      <xdr:colOff>79375</xdr:colOff>
      <xdr:row>36</xdr:row>
      <xdr:rowOff>55750</xdr:rowOff>
    </xdr:to>
    <xdr:sp macro="" textlink="">
      <xdr:nvSpPr>
        <xdr:cNvPr id="320" name="円/楕円 319"/>
        <xdr:cNvSpPr/>
      </xdr:nvSpPr>
      <xdr:spPr>
        <a:xfrm>
          <a:off x="9588500" y="61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72277</xdr:rowOff>
    </xdr:from>
    <xdr:ext cx="534377" cy="259045"/>
    <xdr:sp macro="" textlink="">
      <xdr:nvSpPr>
        <xdr:cNvPr id="321" name="テキスト ボックス 320"/>
        <xdr:cNvSpPr txBox="1"/>
      </xdr:nvSpPr>
      <xdr:spPr>
        <a:xfrm>
          <a:off x="9372111" y="59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60315</xdr:rowOff>
    </xdr:from>
    <xdr:to>
      <xdr:col>12</xdr:col>
      <xdr:colOff>561975</xdr:colOff>
      <xdr:row>36</xdr:row>
      <xdr:rowOff>161915</xdr:rowOff>
    </xdr:to>
    <xdr:sp macro="" textlink="">
      <xdr:nvSpPr>
        <xdr:cNvPr id="322" name="円/楕円 321"/>
        <xdr:cNvSpPr/>
      </xdr:nvSpPr>
      <xdr:spPr>
        <a:xfrm>
          <a:off x="8699500" y="6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153042</xdr:rowOff>
    </xdr:from>
    <xdr:ext cx="534377" cy="259045"/>
    <xdr:sp macro="" textlink="">
      <xdr:nvSpPr>
        <xdr:cNvPr id="323" name="テキスト ボックス 322"/>
        <xdr:cNvSpPr txBox="1"/>
      </xdr:nvSpPr>
      <xdr:spPr>
        <a:xfrm>
          <a:off x="8483111" y="63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84909</xdr:rowOff>
    </xdr:from>
    <xdr:to>
      <xdr:col>11</xdr:col>
      <xdr:colOff>358775</xdr:colOff>
      <xdr:row>37</xdr:row>
      <xdr:rowOff>15059</xdr:rowOff>
    </xdr:to>
    <xdr:sp macro="" textlink="">
      <xdr:nvSpPr>
        <xdr:cNvPr id="324" name="円/楕円 323"/>
        <xdr:cNvSpPr/>
      </xdr:nvSpPr>
      <xdr:spPr>
        <a:xfrm>
          <a:off x="7810500" y="62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6186</xdr:rowOff>
    </xdr:from>
    <xdr:ext cx="534377" cy="259045"/>
    <xdr:sp macro="" textlink="">
      <xdr:nvSpPr>
        <xdr:cNvPr id="325" name="テキスト ボックス 324"/>
        <xdr:cNvSpPr txBox="1"/>
      </xdr:nvSpPr>
      <xdr:spPr>
        <a:xfrm>
          <a:off x="7594111" y="6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141183</xdr:rowOff>
    </xdr:from>
    <xdr:to>
      <xdr:col>10</xdr:col>
      <xdr:colOff>155575</xdr:colOff>
      <xdr:row>37</xdr:row>
      <xdr:rowOff>71333</xdr:rowOff>
    </xdr:to>
    <xdr:sp macro="" textlink="">
      <xdr:nvSpPr>
        <xdr:cNvPr id="326" name="円/楕円 325"/>
        <xdr:cNvSpPr/>
      </xdr:nvSpPr>
      <xdr:spPr>
        <a:xfrm>
          <a:off x="6921500" y="63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62460</xdr:rowOff>
    </xdr:from>
    <xdr:ext cx="534377" cy="259045"/>
    <xdr:sp macro="" textlink="">
      <xdr:nvSpPr>
        <xdr:cNvPr id="327" name="テキスト ボックス 326"/>
        <xdr:cNvSpPr txBox="1"/>
      </xdr:nvSpPr>
      <xdr:spPr>
        <a:xfrm>
          <a:off x="6705111" y="64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57069</xdr:rowOff>
    </xdr:from>
    <xdr:to>
      <xdr:col>15</xdr:col>
      <xdr:colOff>180975</xdr:colOff>
      <xdr:row>58</xdr:row>
      <xdr:rowOff>80270</xdr:rowOff>
    </xdr:to>
    <xdr:cxnSp macro="">
      <xdr:nvCxnSpPr>
        <xdr:cNvPr id="354" name="直線コネクタ 353"/>
        <xdr:cNvCxnSpPr/>
      </xdr:nvCxnSpPr>
      <xdr:spPr>
        <a:xfrm>
          <a:off x="9639300" y="10001169"/>
          <a:ext cx="838200" cy="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57069</xdr:rowOff>
    </xdr:from>
    <xdr:to>
      <xdr:col>14</xdr:col>
      <xdr:colOff>28575</xdr:colOff>
      <xdr:row>58</xdr:row>
      <xdr:rowOff>94151</xdr:rowOff>
    </xdr:to>
    <xdr:cxnSp macro="">
      <xdr:nvCxnSpPr>
        <xdr:cNvPr id="357" name="直線コネクタ 356"/>
        <xdr:cNvCxnSpPr/>
      </xdr:nvCxnSpPr>
      <xdr:spPr>
        <a:xfrm flipV="1">
          <a:off x="8750300" y="10001169"/>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74850</xdr:rowOff>
    </xdr:from>
    <xdr:to>
      <xdr:col>12</xdr:col>
      <xdr:colOff>511175</xdr:colOff>
      <xdr:row>58</xdr:row>
      <xdr:rowOff>94151</xdr:rowOff>
    </xdr:to>
    <xdr:cxnSp macro="">
      <xdr:nvCxnSpPr>
        <xdr:cNvPr id="360" name="直線コネクタ 359"/>
        <xdr:cNvCxnSpPr/>
      </xdr:nvCxnSpPr>
      <xdr:spPr>
        <a:xfrm>
          <a:off x="7861300" y="10018950"/>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69397</xdr:rowOff>
    </xdr:from>
    <xdr:to>
      <xdr:col>11</xdr:col>
      <xdr:colOff>307975</xdr:colOff>
      <xdr:row>58</xdr:row>
      <xdr:rowOff>74850</xdr:rowOff>
    </xdr:to>
    <xdr:cxnSp macro="">
      <xdr:nvCxnSpPr>
        <xdr:cNvPr id="363" name="直線コネクタ 362"/>
        <xdr:cNvCxnSpPr/>
      </xdr:nvCxnSpPr>
      <xdr:spPr>
        <a:xfrm>
          <a:off x="6972300" y="10013497"/>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29470</xdr:rowOff>
    </xdr:from>
    <xdr:to>
      <xdr:col>15</xdr:col>
      <xdr:colOff>231775</xdr:colOff>
      <xdr:row>58</xdr:row>
      <xdr:rowOff>131070</xdr:rowOff>
    </xdr:to>
    <xdr:sp macro="" textlink="">
      <xdr:nvSpPr>
        <xdr:cNvPr id="373" name="円/楕円 372"/>
        <xdr:cNvSpPr/>
      </xdr:nvSpPr>
      <xdr:spPr>
        <a:xfrm>
          <a:off x="10426700" y="99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6269</xdr:rowOff>
    </xdr:from>
    <xdr:to>
      <xdr:col>14</xdr:col>
      <xdr:colOff>79375</xdr:colOff>
      <xdr:row>58</xdr:row>
      <xdr:rowOff>107869</xdr:rowOff>
    </xdr:to>
    <xdr:sp macro="" textlink="">
      <xdr:nvSpPr>
        <xdr:cNvPr id="375" name="円/楕円 374"/>
        <xdr:cNvSpPr/>
      </xdr:nvSpPr>
      <xdr:spPr>
        <a:xfrm>
          <a:off x="9588500" y="99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98996</xdr:rowOff>
    </xdr:from>
    <xdr:ext cx="534377" cy="259045"/>
    <xdr:sp macro="" textlink="">
      <xdr:nvSpPr>
        <xdr:cNvPr id="376" name="テキスト ボックス 375"/>
        <xdr:cNvSpPr txBox="1"/>
      </xdr:nvSpPr>
      <xdr:spPr>
        <a:xfrm>
          <a:off x="9372111" y="100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43351</xdr:rowOff>
    </xdr:from>
    <xdr:to>
      <xdr:col>12</xdr:col>
      <xdr:colOff>561975</xdr:colOff>
      <xdr:row>58</xdr:row>
      <xdr:rowOff>144951</xdr:rowOff>
    </xdr:to>
    <xdr:sp macro="" textlink="">
      <xdr:nvSpPr>
        <xdr:cNvPr id="377" name="円/楕円 376"/>
        <xdr:cNvSpPr/>
      </xdr:nvSpPr>
      <xdr:spPr>
        <a:xfrm>
          <a:off x="8699500" y="9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136078</xdr:rowOff>
    </xdr:from>
    <xdr:ext cx="534377" cy="259045"/>
    <xdr:sp macro="" textlink="">
      <xdr:nvSpPr>
        <xdr:cNvPr id="378" name="テキスト ボックス 377"/>
        <xdr:cNvSpPr txBox="1"/>
      </xdr:nvSpPr>
      <xdr:spPr>
        <a:xfrm>
          <a:off x="8483111" y="100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24050</xdr:rowOff>
    </xdr:from>
    <xdr:to>
      <xdr:col>11</xdr:col>
      <xdr:colOff>358775</xdr:colOff>
      <xdr:row>58</xdr:row>
      <xdr:rowOff>125650</xdr:rowOff>
    </xdr:to>
    <xdr:sp macro="" textlink="">
      <xdr:nvSpPr>
        <xdr:cNvPr id="379" name="円/楕円 378"/>
        <xdr:cNvSpPr/>
      </xdr:nvSpPr>
      <xdr:spPr>
        <a:xfrm>
          <a:off x="7810500" y="99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116777</xdr:rowOff>
    </xdr:from>
    <xdr:ext cx="534377" cy="259045"/>
    <xdr:sp macro="" textlink="">
      <xdr:nvSpPr>
        <xdr:cNvPr id="380" name="テキスト ボックス 379"/>
        <xdr:cNvSpPr txBox="1"/>
      </xdr:nvSpPr>
      <xdr:spPr>
        <a:xfrm>
          <a:off x="7594111" y="100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18597</xdr:rowOff>
    </xdr:from>
    <xdr:to>
      <xdr:col>10</xdr:col>
      <xdr:colOff>155575</xdr:colOff>
      <xdr:row>58</xdr:row>
      <xdr:rowOff>120197</xdr:rowOff>
    </xdr:to>
    <xdr:sp macro="" textlink="">
      <xdr:nvSpPr>
        <xdr:cNvPr id="381" name="円/楕円 380"/>
        <xdr:cNvSpPr/>
      </xdr:nvSpPr>
      <xdr:spPr>
        <a:xfrm>
          <a:off x="6921500" y="99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136724</xdr:rowOff>
    </xdr:from>
    <xdr:ext cx="534377" cy="259045"/>
    <xdr:sp macro="" textlink="">
      <xdr:nvSpPr>
        <xdr:cNvPr id="382" name="テキスト ボックス 381"/>
        <xdr:cNvSpPr txBox="1"/>
      </xdr:nvSpPr>
      <xdr:spPr>
        <a:xfrm>
          <a:off x="6705111" y="973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155403</xdr:rowOff>
    </xdr:from>
    <xdr:to>
      <xdr:col>15</xdr:col>
      <xdr:colOff>180975</xdr:colOff>
      <xdr:row>79</xdr:row>
      <xdr:rowOff>12303</xdr:rowOff>
    </xdr:to>
    <xdr:cxnSp macro="">
      <xdr:nvCxnSpPr>
        <xdr:cNvPr id="411" name="直線コネクタ 410"/>
        <xdr:cNvCxnSpPr/>
      </xdr:nvCxnSpPr>
      <xdr:spPr>
        <a:xfrm>
          <a:off x="9639300" y="13528503"/>
          <a:ext cx="838200" cy="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132953</xdr:rowOff>
    </xdr:from>
    <xdr:to>
      <xdr:col>15</xdr:col>
      <xdr:colOff>231775</xdr:colOff>
      <xdr:row>79</xdr:row>
      <xdr:rowOff>63103</xdr:rowOff>
    </xdr:to>
    <xdr:sp macro="" textlink="">
      <xdr:nvSpPr>
        <xdr:cNvPr id="421" name="円/楕円 420"/>
        <xdr:cNvSpPr/>
      </xdr:nvSpPr>
      <xdr:spPr>
        <a:xfrm>
          <a:off x="10426700" y="135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534377" cy="259045"/>
    <xdr:sp macro="" textlink="">
      <xdr:nvSpPr>
        <xdr:cNvPr id="422" name="普通建設事業費 （ うち新規整備　）該当値テキスト"/>
        <xdr:cNvSpPr txBox="1"/>
      </xdr:nvSpPr>
      <xdr:spPr>
        <a:xfrm>
          <a:off x="10528300" y="13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104603</xdr:rowOff>
    </xdr:from>
    <xdr:to>
      <xdr:col>14</xdr:col>
      <xdr:colOff>79375</xdr:colOff>
      <xdr:row>79</xdr:row>
      <xdr:rowOff>34753</xdr:rowOff>
    </xdr:to>
    <xdr:sp macro="" textlink="">
      <xdr:nvSpPr>
        <xdr:cNvPr id="423" name="円/楕円 422"/>
        <xdr:cNvSpPr/>
      </xdr:nvSpPr>
      <xdr:spPr>
        <a:xfrm>
          <a:off x="9588500" y="134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25880</xdr:rowOff>
    </xdr:from>
    <xdr:ext cx="534377" cy="259045"/>
    <xdr:sp macro="" textlink="">
      <xdr:nvSpPr>
        <xdr:cNvPr id="424" name="テキスト ボックス 423"/>
        <xdr:cNvSpPr txBox="1"/>
      </xdr:nvSpPr>
      <xdr:spPr>
        <a:xfrm>
          <a:off x="9372111" y="135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168077</xdr:rowOff>
    </xdr:from>
    <xdr:to>
      <xdr:col>15</xdr:col>
      <xdr:colOff>180975</xdr:colOff>
      <xdr:row>98</xdr:row>
      <xdr:rowOff>2197</xdr:rowOff>
    </xdr:to>
    <xdr:cxnSp macro="">
      <xdr:nvCxnSpPr>
        <xdr:cNvPr id="453" name="直線コネクタ 452"/>
        <xdr:cNvCxnSpPr/>
      </xdr:nvCxnSpPr>
      <xdr:spPr>
        <a:xfrm>
          <a:off x="9639300" y="16798727"/>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122847</xdr:rowOff>
    </xdr:from>
    <xdr:to>
      <xdr:col>15</xdr:col>
      <xdr:colOff>231775</xdr:colOff>
      <xdr:row>98</xdr:row>
      <xdr:rowOff>52997</xdr:rowOff>
    </xdr:to>
    <xdr:sp macro="" textlink="">
      <xdr:nvSpPr>
        <xdr:cNvPr id="463" name="円/楕円 462"/>
        <xdr:cNvSpPr/>
      </xdr:nvSpPr>
      <xdr:spPr>
        <a:xfrm>
          <a:off x="10426700" y="167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101274</xdr:rowOff>
    </xdr:from>
    <xdr:ext cx="534377" cy="259045"/>
    <xdr:sp macro="" textlink="">
      <xdr:nvSpPr>
        <xdr:cNvPr id="464" name="普通建設事業費 （ うち更新整備　）該当値テキスト"/>
        <xdr:cNvSpPr txBox="1"/>
      </xdr:nvSpPr>
      <xdr:spPr>
        <a:xfrm>
          <a:off x="10528300"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117277</xdr:rowOff>
    </xdr:from>
    <xdr:to>
      <xdr:col>14</xdr:col>
      <xdr:colOff>79375</xdr:colOff>
      <xdr:row>98</xdr:row>
      <xdr:rowOff>47427</xdr:rowOff>
    </xdr:to>
    <xdr:sp macro="" textlink="">
      <xdr:nvSpPr>
        <xdr:cNvPr id="465" name="円/楕円 464"/>
        <xdr:cNvSpPr/>
      </xdr:nvSpPr>
      <xdr:spPr>
        <a:xfrm>
          <a:off x="9588500" y="1674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38554</xdr:rowOff>
    </xdr:from>
    <xdr:ext cx="534377" cy="259045"/>
    <xdr:sp macro="" textlink="">
      <xdr:nvSpPr>
        <xdr:cNvPr id="466" name="テキスト ボックス 465"/>
        <xdr:cNvSpPr txBox="1"/>
      </xdr:nvSpPr>
      <xdr:spPr>
        <a:xfrm>
          <a:off x="9372111" y="168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137930</xdr:rowOff>
    </xdr:from>
    <xdr:to>
      <xdr:col>23</xdr:col>
      <xdr:colOff>517525</xdr:colOff>
      <xdr:row>38</xdr:row>
      <xdr:rowOff>139700</xdr:rowOff>
    </xdr:to>
    <xdr:cxnSp macro="">
      <xdr:nvCxnSpPr>
        <xdr:cNvPr id="493" name="直線コネクタ 492"/>
        <xdr:cNvCxnSpPr/>
      </xdr:nvCxnSpPr>
      <xdr:spPr>
        <a:xfrm flipV="1">
          <a:off x="15481300" y="6653030"/>
          <a:ext cx="8382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135114</xdr:rowOff>
    </xdr:from>
    <xdr:to>
      <xdr:col>22</xdr:col>
      <xdr:colOff>365125</xdr:colOff>
      <xdr:row>38</xdr:row>
      <xdr:rowOff>139700</xdr:rowOff>
    </xdr:to>
    <xdr:cxnSp macro="">
      <xdr:nvCxnSpPr>
        <xdr:cNvPr id="496" name="直線コネクタ 495"/>
        <xdr:cNvCxnSpPr/>
      </xdr:nvCxnSpPr>
      <xdr:spPr>
        <a:xfrm>
          <a:off x="14592300" y="6650214"/>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134264</xdr:rowOff>
    </xdr:from>
    <xdr:to>
      <xdr:col>21</xdr:col>
      <xdr:colOff>161925</xdr:colOff>
      <xdr:row>38</xdr:row>
      <xdr:rowOff>135114</xdr:rowOff>
    </xdr:to>
    <xdr:cxnSp macro="">
      <xdr:nvCxnSpPr>
        <xdr:cNvPr id="499" name="直線コネクタ 498"/>
        <xdr:cNvCxnSpPr/>
      </xdr:nvCxnSpPr>
      <xdr:spPr>
        <a:xfrm>
          <a:off x="13703300" y="664936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134264</xdr:rowOff>
    </xdr:from>
    <xdr:to>
      <xdr:col>19</xdr:col>
      <xdr:colOff>644525</xdr:colOff>
      <xdr:row>38</xdr:row>
      <xdr:rowOff>136820</xdr:rowOff>
    </xdr:to>
    <xdr:cxnSp macro="">
      <xdr:nvCxnSpPr>
        <xdr:cNvPr id="502" name="直線コネクタ 501"/>
        <xdr:cNvCxnSpPr/>
      </xdr:nvCxnSpPr>
      <xdr:spPr>
        <a:xfrm flipV="1">
          <a:off x="12814300" y="6649364"/>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87130</xdr:rowOff>
    </xdr:from>
    <xdr:to>
      <xdr:col>23</xdr:col>
      <xdr:colOff>568325</xdr:colOff>
      <xdr:row>39</xdr:row>
      <xdr:rowOff>17280</xdr:rowOff>
    </xdr:to>
    <xdr:sp macro="" textlink="">
      <xdr:nvSpPr>
        <xdr:cNvPr id="512" name="円/楕円 511"/>
        <xdr:cNvSpPr/>
      </xdr:nvSpPr>
      <xdr:spPr>
        <a:xfrm>
          <a:off x="16268700" y="6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3"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84314</xdr:rowOff>
    </xdr:from>
    <xdr:to>
      <xdr:col>21</xdr:col>
      <xdr:colOff>212725</xdr:colOff>
      <xdr:row>39</xdr:row>
      <xdr:rowOff>14464</xdr:rowOff>
    </xdr:to>
    <xdr:sp macro="" textlink="">
      <xdr:nvSpPr>
        <xdr:cNvPr id="516" name="円/楕円 515"/>
        <xdr:cNvSpPr/>
      </xdr:nvSpPr>
      <xdr:spPr>
        <a:xfrm>
          <a:off x="14541500" y="65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5591</xdr:rowOff>
    </xdr:from>
    <xdr:ext cx="469744" cy="259045"/>
    <xdr:sp macro="" textlink="">
      <xdr:nvSpPr>
        <xdr:cNvPr id="517" name="テキスト ボックス 516"/>
        <xdr:cNvSpPr txBox="1"/>
      </xdr:nvSpPr>
      <xdr:spPr>
        <a:xfrm>
          <a:off x="14357427" y="66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83464</xdr:rowOff>
    </xdr:from>
    <xdr:to>
      <xdr:col>20</xdr:col>
      <xdr:colOff>9525</xdr:colOff>
      <xdr:row>39</xdr:row>
      <xdr:rowOff>13614</xdr:rowOff>
    </xdr:to>
    <xdr:sp macro="" textlink="">
      <xdr:nvSpPr>
        <xdr:cNvPr id="518" name="円/楕円 517"/>
        <xdr:cNvSpPr/>
      </xdr:nvSpPr>
      <xdr:spPr>
        <a:xfrm>
          <a:off x="13652500" y="65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4741</xdr:rowOff>
    </xdr:from>
    <xdr:ext cx="469744" cy="259045"/>
    <xdr:sp macro="" textlink="">
      <xdr:nvSpPr>
        <xdr:cNvPr id="519" name="テキスト ボックス 518"/>
        <xdr:cNvSpPr txBox="1"/>
      </xdr:nvSpPr>
      <xdr:spPr>
        <a:xfrm>
          <a:off x="13468427" y="66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86020</xdr:rowOff>
    </xdr:from>
    <xdr:to>
      <xdr:col>18</xdr:col>
      <xdr:colOff>492125</xdr:colOff>
      <xdr:row>39</xdr:row>
      <xdr:rowOff>16170</xdr:rowOff>
    </xdr:to>
    <xdr:sp macro="" textlink="">
      <xdr:nvSpPr>
        <xdr:cNvPr id="520" name="円/楕円 519"/>
        <xdr:cNvSpPr/>
      </xdr:nvSpPr>
      <xdr:spPr>
        <a:xfrm>
          <a:off x="127635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7297</xdr:rowOff>
    </xdr:from>
    <xdr:ext cx="378565" cy="259045"/>
    <xdr:sp macro="" textlink="">
      <xdr:nvSpPr>
        <xdr:cNvPr id="521" name="テキスト ボックス 520"/>
        <xdr:cNvSpPr txBox="1"/>
      </xdr:nvSpPr>
      <xdr:spPr>
        <a:xfrm>
          <a:off x="12625017" y="669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62,717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25915</xdr:rowOff>
    </xdr:from>
    <xdr:to>
      <xdr:col>23</xdr:col>
      <xdr:colOff>517525</xdr:colOff>
      <xdr:row>78</xdr:row>
      <xdr:rowOff>43245</xdr:rowOff>
    </xdr:to>
    <xdr:cxnSp macro="">
      <xdr:nvCxnSpPr>
        <xdr:cNvPr id="605" name="直線コネクタ 604"/>
        <xdr:cNvCxnSpPr/>
      </xdr:nvCxnSpPr>
      <xdr:spPr>
        <a:xfrm>
          <a:off x="15481300" y="13399015"/>
          <a:ext cx="8382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25915</xdr:rowOff>
    </xdr:from>
    <xdr:to>
      <xdr:col>22</xdr:col>
      <xdr:colOff>365125</xdr:colOff>
      <xdr:row>78</xdr:row>
      <xdr:rowOff>26848</xdr:rowOff>
    </xdr:to>
    <xdr:cxnSp macro="">
      <xdr:nvCxnSpPr>
        <xdr:cNvPr id="608" name="直線コネクタ 607"/>
        <xdr:cNvCxnSpPr/>
      </xdr:nvCxnSpPr>
      <xdr:spPr>
        <a:xfrm flipV="1">
          <a:off x="14592300" y="13399015"/>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26299</xdr:rowOff>
    </xdr:from>
    <xdr:to>
      <xdr:col>21</xdr:col>
      <xdr:colOff>161925</xdr:colOff>
      <xdr:row>78</xdr:row>
      <xdr:rowOff>26848</xdr:rowOff>
    </xdr:to>
    <xdr:cxnSp macro="">
      <xdr:nvCxnSpPr>
        <xdr:cNvPr id="611" name="直線コネクタ 610"/>
        <xdr:cNvCxnSpPr/>
      </xdr:nvCxnSpPr>
      <xdr:spPr>
        <a:xfrm>
          <a:off x="13703300" y="133993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26299</xdr:rowOff>
    </xdr:from>
    <xdr:to>
      <xdr:col>19</xdr:col>
      <xdr:colOff>644525</xdr:colOff>
      <xdr:row>78</xdr:row>
      <xdr:rowOff>26550</xdr:rowOff>
    </xdr:to>
    <xdr:cxnSp macro="">
      <xdr:nvCxnSpPr>
        <xdr:cNvPr id="614" name="直線コネクタ 613"/>
        <xdr:cNvCxnSpPr/>
      </xdr:nvCxnSpPr>
      <xdr:spPr>
        <a:xfrm flipV="1">
          <a:off x="12814300" y="1339939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163895</xdr:rowOff>
    </xdr:from>
    <xdr:to>
      <xdr:col>23</xdr:col>
      <xdr:colOff>568325</xdr:colOff>
      <xdr:row>78</xdr:row>
      <xdr:rowOff>94045</xdr:rowOff>
    </xdr:to>
    <xdr:sp macro="" textlink="">
      <xdr:nvSpPr>
        <xdr:cNvPr id="624" name="円/楕円 623"/>
        <xdr:cNvSpPr/>
      </xdr:nvSpPr>
      <xdr:spPr>
        <a:xfrm>
          <a:off x="16268700" y="133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78822</xdr:rowOff>
    </xdr:from>
    <xdr:ext cx="534377" cy="259045"/>
    <xdr:sp macro="" textlink="">
      <xdr:nvSpPr>
        <xdr:cNvPr id="625" name="公債費該当値テキスト"/>
        <xdr:cNvSpPr txBox="1"/>
      </xdr:nvSpPr>
      <xdr:spPr>
        <a:xfrm>
          <a:off x="16370300" y="132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45,316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146565</xdr:rowOff>
    </xdr:from>
    <xdr:to>
      <xdr:col>22</xdr:col>
      <xdr:colOff>415925</xdr:colOff>
      <xdr:row>78</xdr:row>
      <xdr:rowOff>76715</xdr:rowOff>
    </xdr:to>
    <xdr:sp macro="" textlink="">
      <xdr:nvSpPr>
        <xdr:cNvPr id="626" name="円/楕円 625"/>
        <xdr:cNvSpPr/>
      </xdr:nvSpPr>
      <xdr:spPr>
        <a:xfrm>
          <a:off x="15430500" y="133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67842</xdr:rowOff>
    </xdr:from>
    <xdr:ext cx="534377" cy="259045"/>
    <xdr:sp macro="" textlink="">
      <xdr:nvSpPr>
        <xdr:cNvPr id="627" name="テキスト ボックス 626"/>
        <xdr:cNvSpPr txBox="1"/>
      </xdr:nvSpPr>
      <xdr:spPr>
        <a:xfrm>
          <a:off x="15214111" y="134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147498</xdr:rowOff>
    </xdr:from>
    <xdr:to>
      <xdr:col>21</xdr:col>
      <xdr:colOff>212725</xdr:colOff>
      <xdr:row>78</xdr:row>
      <xdr:rowOff>77648</xdr:rowOff>
    </xdr:to>
    <xdr:sp macro="" textlink="">
      <xdr:nvSpPr>
        <xdr:cNvPr id="628" name="円/楕円 627"/>
        <xdr:cNvSpPr/>
      </xdr:nvSpPr>
      <xdr:spPr>
        <a:xfrm>
          <a:off x="14541500" y="133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68775</xdr:rowOff>
    </xdr:from>
    <xdr:ext cx="534377" cy="259045"/>
    <xdr:sp macro="" textlink="">
      <xdr:nvSpPr>
        <xdr:cNvPr id="629" name="テキスト ボックス 628"/>
        <xdr:cNvSpPr txBox="1"/>
      </xdr:nvSpPr>
      <xdr:spPr>
        <a:xfrm>
          <a:off x="14325111" y="134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146949</xdr:rowOff>
    </xdr:from>
    <xdr:to>
      <xdr:col>20</xdr:col>
      <xdr:colOff>9525</xdr:colOff>
      <xdr:row>78</xdr:row>
      <xdr:rowOff>77099</xdr:rowOff>
    </xdr:to>
    <xdr:sp macro="" textlink="">
      <xdr:nvSpPr>
        <xdr:cNvPr id="630" name="円/楕円 629"/>
        <xdr:cNvSpPr/>
      </xdr:nvSpPr>
      <xdr:spPr>
        <a:xfrm>
          <a:off x="13652500" y="13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68226</xdr:rowOff>
    </xdr:from>
    <xdr:ext cx="534377" cy="259045"/>
    <xdr:sp macro="" textlink="">
      <xdr:nvSpPr>
        <xdr:cNvPr id="631" name="テキスト ボックス 630"/>
        <xdr:cNvSpPr txBox="1"/>
      </xdr:nvSpPr>
      <xdr:spPr>
        <a:xfrm>
          <a:off x="13436111" y="134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147200</xdr:rowOff>
    </xdr:from>
    <xdr:to>
      <xdr:col>18</xdr:col>
      <xdr:colOff>492125</xdr:colOff>
      <xdr:row>78</xdr:row>
      <xdr:rowOff>77350</xdr:rowOff>
    </xdr:to>
    <xdr:sp macro="" textlink="">
      <xdr:nvSpPr>
        <xdr:cNvPr id="632" name="円/楕円 631"/>
        <xdr:cNvSpPr/>
      </xdr:nvSpPr>
      <xdr:spPr>
        <a:xfrm>
          <a:off x="12763500" y="133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68477</xdr:rowOff>
    </xdr:from>
    <xdr:ext cx="534377" cy="259045"/>
    <xdr:sp macro="" textlink="">
      <xdr:nvSpPr>
        <xdr:cNvPr id="633" name="テキスト ボックス 632"/>
        <xdr:cNvSpPr txBox="1"/>
      </xdr:nvSpPr>
      <xdr:spPr>
        <a:xfrm>
          <a:off x="12547111" y="134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23,372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119506</xdr:rowOff>
    </xdr:from>
    <xdr:to>
      <xdr:col>23</xdr:col>
      <xdr:colOff>517525</xdr:colOff>
      <xdr:row>98</xdr:row>
      <xdr:rowOff>129508</xdr:rowOff>
    </xdr:to>
    <xdr:cxnSp macro="">
      <xdr:nvCxnSpPr>
        <xdr:cNvPr id="660" name="直線コネクタ 659"/>
        <xdr:cNvCxnSpPr/>
      </xdr:nvCxnSpPr>
      <xdr:spPr>
        <a:xfrm flipV="1">
          <a:off x="15481300" y="16921606"/>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122059</xdr:rowOff>
    </xdr:from>
    <xdr:to>
      <xdr:col>22</xdr:col>
      <xdr:colOff>365125</xdr:colOff>
      <xdr:row>98</xdr:row>
      <xdr:rowOff>129508</xdr:rowOff>
    </xdr:to>
    <xdr:cxnSp macro="">
      <xdr:nvCxnSpPr>
        <xdr:cNvPr id="663" name="直線コネクタ 662"/>
        <xdr:cNvCxnSpPr/>
      </xdr:nvCxnSpPr>
      <xdr:spPr>
        <a:xfrm>
          <a:off x="14592300" y="16924159"/>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122059</xdr:rowOff>
    </xdr:from>
    <xdr:to>
      <xdr:col>21</xdr:col>
      <xdr:colOff>161925</xdr:colOff>
      <xdr:row>98</xdr:row>
      <xdr:rowOff>134834</xdr:rowOff>
    </xdr:to>
    <xdr:cxnSp macro="">
      <xdr:nvCxnSpPr>
        <xdr:cNvPr id="666" name="直線コネクタ 665"/>
        <xdr:cNvCxnSpPr/>
      </xdr:nvCxnSpPr>
      <xdr:spPr>
        <a:xfrm flipV="1">
          <a:off x="13703300" y="16924159"/>
          <a:ext cx="8890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127615</xdr:rowOff>
    </xdr:from>
    <xdr:to>
      <xdr:col>19</xdr:col>
      <xdr:colOff>644525</xdr:colOff>
      <xdr:row>98</xdr:row>
      <xdr:rowOff>134834</xdr:rowOff>
    </xdr:to>
    <xdr:cxnSp macro="">
      <xdr:nvCxnSpPr>
        <xdr:cNvPr id="669" name="直線コネクタ 668"/>
        <xdr:cNvCxnSpPr/>
      </xdr:nvCxnSpPr>
      <xdr:spPr>
        <a:xfrm>
          <a:off x="12814300" y="16929715"/>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68706</xdr:rowOff>
    </xdr:from>
    <xdr:to>
      <xdr:col>23</xdr:col>
      <xdr:colOff>568325</xdr:colOff>
      <xdr:row>98</xdr:row>
      <xdr:rowOff>170306</xdr:rowOff>
    </xdr:to>
    <xdr:sp macro="" textlink="">
      <xdr:nvSpPr>
        <xdr:cNvPr id="679" name="円/楕円 678"/>
        <xdr:cNvSpPr/>
      </xdr:nvSpPr>
      <xdr:spPr>
        <a:xfrm>
          <a:off x="16268700" y="168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78708</xdr:rowOff>
    </xdr:from>
    <xdr:to>
      <xdr:col>22</xdr:col>
      <xdr:colOff>415925</xdr:colOff>
      <xdr:row>99</xdr:row>
      <xdr:rowOff>8858</xdr:rowOff>
    </xdr:to>
    <xdr:sp macro="" textlink="">
      <xdr:nvSpPr>
        <xdr:cNvPr id="681" name="円/楕円 680"/>
        <xdr:cNvSpPr/>
      </xdr:nvSpPr>
      <xdr:spPr>
        <a:xfrm>
          <a:off x="15430500" y="168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171435</xdr:rowOff>
    </xdr:from>
    <xdr:ext cx="469744" cy="259045"/>
    <xdr:sp macro="" textlink="">
      <xdr:nvSpPr>
        <xdr:cNvPr id="682" name="テキスト ボックス 681"/>
        <xdr:cNvSpPr txBox="1"/>
      </xdr:nvSpPr>
      <xdr:spPr>
        <a:xfrm>
          <a:off x="15246427" y="169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71259</xdr:rowOff>
    </xdr:from>
    <xdr:to>
      <xdr:col>21</xdr:col>
      <xdr:colOff>212725</xdr:colOff>
      <xdr:row>99</xdr:row>
      <xdr:rowOff>1409</xdr:rowOff>
    </xdr:to>
    <xdr:sp macro="" textlink="">
      <xdr:nvSpPr>
        <xdr:cNvPr id="683" name="円/楕円 682"/>
        <xdr:cNvSpPr/>
      </xdr:nvSpPr>
      <xdr:spPr>
        <a:xfrm>
          <a:off x="14541500" y="168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163986</xdr:rowOff>
    </xdr:from>
    <xdr:ext cx="469744" cy="259045"/>
    <xdr:sp macro="" textlink="">
      <xdr:nvSpPr>
        <xdr:cNvPr id="684" name="テキスト ボックス 683"/>
        <xdr:cNvSpPr txBox="1"/>
      </xdr:nvSpPr>
      <xdr:spPr>
        <a:xfrm>
          <a:off x="14357427" y="1696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84034</xdr:rowOff>
    </xdr:from>
    <xdr:to>
      <xdr:col>20</xdr:col>
      <xdr:colOff>9525</xdr:colOff>
      <xdr:row>99</xdr:row>
      <xdr:rowOff>14184</xdr:rowOff>
    </xdr:to>
    <xdr:sp macro="" textlink="">
      <xdr:nvSpPr>
        <xdr:cNvPr id="685" name="円/楕円 684"/>
        <xdr:cNvSpPr/>
      </xdr:nvSpPr>
      <xdr:spPr>
        <a:xfrm>
          <a:off x="13652500" y="168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5311</xdr:rowOff>
    </xdr:from>
    <xdr:ext cx="469744" cy="259045"/>
    <xdr:sp macro="" textlink="">
      <xdr:nvSpPr>
        <xdr:cNvPr id="686" name="テキスト ボックス 685"/>
        <xdr:cNvSpPr txBox="1"/>
      </xdr:nvSpPr>
      <xdr:spPr>
        <a:xfrm>
          <a:off x="13468427" y="1697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76815</xdr:rowOff>
    </xdr:from>
    <xdr:to>
      <xdr:col>18</xdr:col>
      <xdr:colOff>492125</xdr:colOff>
      <xdr:row>99</xdr:row>
      <xdr:rowOff>6965</xdr:rowOff>
    </xdr:to>
    <xdr:sp macro="" textlink="">
      <xdr:nvSpPr>
        <xdr:cNvPr id="687" name="円/楕円 686"/>
        <xdr:cNvSpPr/>
      </xdr:nvSpPr>
      <xdr:spPr>
        <a:xfrm>
          <a:off x="12763500" y="168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169542</xdr:rowOff>
    </xdr:from>
    <xdr:ext cx="469744" cy="259045"/>
    <xdr:sp macro="" textlink="">
      <xdr:nvSpPr>
        <xdr:cNvPr id="688" name="テキスト ボックス 687"/>
        <xdr:cNvSpPr txBox="1"/>
      </xdr:nvSpPr>
      <xdr:spPr>
        <a:xfrm>
          <a:off x="12579427" y="1697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70663</xdr:rowOff>
    </xdr:from>
    <xdr:to>
      <xdr:col>32</xdr:col>
      <xdr:colOff>187325</xdr:colOff>
      <xdr:row>38</xdr:row>
      <xdr:rowOff>131013</xdr:rowOff>
    </xdr:to>
    <xdr:cxnSp macro="">
      <xdr:nvCxnSpPr>
        <xdr:cNvPr id="715" name="直線コネクタ 714"/>
        <xdr:cNvCxnSpPr/>
      </xdr:nvCxnSpPr>
      <xdr:spPr>
        <a:xfrm flipV="1">
          <a:off x="21323300" y="6585763"/>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131013</xdr:rowOff>
    </xdr:from>
    <xdr:to>
      <xdr:col>31</xdr:col>
      <xdr:colOff>34925</xdr:colOff>
      <xdr:row>38</xdr:row>
      <xdr:rowOff>131104</xdr:rowOff>
    </xdr:to>
    <xdr:cxnSp macro="">
      <xdr:nvCxnSpPr>
        <xdr:cNvPr id="718" name="直線コネクタ 717"/>
        <xdr:cNvCxnSpPr/>
      </xdr:nvCxnSpPr>
      <xdr:spPr>
        <a:xfrm flipV="1">
          <a:off x="20434300" y="664611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131104</xdr:rowOff>
    </xdr:from>
    <xdr:to>
      <xdr:col>29</xdr:col>
      <xdr:colOff>517525</xdr:colOff>
      <xdr:row>38</xdr:row>
      <xdr:rowOff>133985</xdr:rowOff>
    </xdr:to>
    <xdr:cxnSp macro="">
      <xdr:nvCxnSpPr>
        <xdr:cNvPr id="721" name="直線コネクタ 720"/>
        <xdr:cNvCxnSpPr/>
      </xdr:nvCxnSpPr>
      <xdr:spPr>
        <a:xfrm flipV="1">
          <a:off x="19545300" y="6646204"/>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133985</xdr:rowOff>
    </xdr:from>
    <xdr:to>
      <xdr:col>28</xdr:col>
      <xdr:colOff>314325</xdr:colOff>
      <xdr:row>38</xdr:row>
      <xdr:rowOff>136865</xdr:rowOff>
    </xdr:to>
    <xdr:cxnSp macro="">
      <xdr:nvCxnSpPr>
        <xdr:cNvPr id="724" name="直線コネクタ 723"/>
        <xdr:cNvCxnSpPr/>
      </xdr:nvCxnSpPr>
      <xdr:spPr>
        <a:xfrm flipV="1">
          <a:off x="18656300" y="6649085"/>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19863</xdr:rowOff>
    </xdr:from>
    <xdr:to>
      <xdr:col>32</xdr:col>
      <xdr:colOff>238125</xdr:colOff>
      <xdr:row>38</xdr:row>
      <xdr:rowOff>121463</xdr:rowOff>
    </xdr:to>
    <xdr:sp macro="" textlink="">
      <xdr:nvSpPr>
        <xdr:cNvPr id="734" name="円/楕円 733"/>
        <xdr:cNvSpPr/>
      </xdr:nvSpPr>
      <xdr:spPr>
        <a:xfrm>
          <a:off x="221107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80213</xdr:rowOff>
    </xdr:from>
    <xdr:to>
      <xdr:col>31</xdr:col>
      <xdr:colOff>85725</xdr:colOff>
      <xdr:row>39</xdr:row>
      <xdr:rowOff>10363</xdr:rowOff>
    </xdr:to>
    <xdr:sp macro="" textlink="">
      <xdr:nvSpPr>
        <xdr:cNvPr id="736" name="円/楕円 735"/>
        <xdr:cNvSpPr/>
      </xdr:nvSpPr>
      <xdr:spPr>
        <a:xfrm>
          <a:off x="21272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1490</xdr:rowOff>
    </xdr:from>
    <xdr:ext cx="378565" cy="259045"/>
    <xdr:sp macro="" textlink="">
      <xdr:nvSpPr>
        <xdr:cNvPr id="737" name="テキスト ボックス 736"/>
        <xdr:cNvSpPr txBox="1"/>
      </xdr:nvSpPr>
      <xdr:spPr>
        <a:xfrm>
          <a:off x="21134017" y="668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80304</xdr:rowOff>
    </xdr:from>
    <xdr:to>
      <xdr:col>29</xdr:col>
      <xdr:colOff>568325</xdr:colOff>
      <xdr:row>39</xdr:row>
      <xdr:rowOff>10454</xdr:rowOff>
    </xdr:to>
    <xdr:sp macro="" textlink="">
      <xdr:nvSpPr>
        <xdr:cNvPr id="738" name="円/楕円 737"/>
        <xdr:cNvSpPr/>
      </xdr:nvSpPr>
      <xdr:spPr>
        <a:xfrm>
          <a:off x="20383500" y="65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1581</xdr:rowOff>
    </xdr:from>
    <xdr:ext cx="378565" cy="259045"/>
    <xdr:sp macro="" textlink="">
      <xdr:nvSpPr>
        <xdr:cNvPr id="739" name="テキスト ボックス 738"/>
        <xdr:cNvSpPr txBox="1"/>
      </xdr:nvSpPr>
      <xdr:spPr>
        <a:xfrm>
          <a:off x="20245017" y="6688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83185</xdr:rowOff>
    </xdr:from>
    <xdr:to>
      <xdr:col>28</xdr:col>
      <xdr:colOff>365125</xdr:colOff>
      <xdr:row>39</xdr:row>
      <xdr:rowOff>13335</xdr:rowOff>
    </xdr:to>
    <xdr:sp macro="" textlink="">
      <xdr:nvSpPr>
        <xdr:cNvPr id="740" name="円/楕円 739"/>
        <xdr:cNvSpPr/>
      </xdr:nvSpPr>
      <xdr:spPr>
        <a:xfrm>
          <a:off x="19494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4462</xdr:rowOff>
    </xdr:from>
    <xdr:ext cx="378565" cy="259045"/>
    <xdr:sp macro="" textlink="">
      <xdr:nvSpPr>
        <xdr:cNvPr id="741" name="テキスト ボックス 740"/>
        <xdr:cNvSpPr txBox="1"/>
      </xdr:nvSpPr>
      <xdr:spPr>
        <a:xfrm>
          <a:off x="19356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86065</xdr:rowOff>
    </xdr:from>
    <xdr:to>
      <xdr:col>27</xdr:col>
      <xdr:colOff>161925</xdr:colOff>
      <xdr:row>39</xdr:row>
      <xdr:rowOff>16215</xdr:rowOff>
    </xdr:to>
    <xdr:sp macro="" textlink="">
      <xdr:nvSpPr>
        <xdr:cNvPr id="742" name="円/楕円 741"/>
        <xdr:cNvSpPr/>
      </xdr:nvSpPr>
      <xdr:spPr>
        <a:xfrm>
          <a:off x="186055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7342</xdr:rowOff>
    </xdr:from>
    <xdr:ext cx="313932" cy="259045"/>
    <xdr:sp macro="" textlink="">
      <xdr:nvSpPr>
        <xdr:cNvPr id="743" name="テキスト ボックス 742"/>
        <xdr:cNvSpPr txBox="1"/>
      </xdr:nvSpPr>
      <xdr:spPr>
        <a:xfrm>
          <a:off x="18499333" y="6693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7074</xdr:rowOff>
    </xdr:from>
    <xdr:to>
      <xdr:col>32</xdr:col>
      <xdr:colOff>187325</xdr:colOff>
      <xdr:row>59</xdr:row>
      <xdr:rowOff>32391</xdr:rowOff>
    </xdr:to>
    <xdr:cxnSp macro="">
      <xdr:nvCxnSpPr>
        <xdr:cNvPr id="772" name="直線コネクタ 771"/>
        <xdr:cNvCxnSpPr/>
      </xdr:nvCxnSpPr>
      <xdr:spPr>
        <a:xfrm flipV="1">
          <a:off x="21323300" y="10122624"/>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32391</xdr:rowOff>
    </xdr:from>
    <xdr:to>
      <xdr:col>31</xdr:col>
      <xdr:colOff>34925</xdr:colOff>
      <xdr:row>59</xdr:row>
      <xdr:rowOff>32524</xdr:rowOff>
    </xdr:to>
    <xdr:cxnSp macro="">
      <xdr:nvCxnSpPr>
        <xdr:cNvPr id="775" name="直線コネクタ 774"/>
        <xdr:cNvCxnSpPr/>
      </xdr:nvCxnSpPr>
      <xdr:spPr>
        <a:xfrm flipV="1">
          <a:off x="20434300" y="1014794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146520</xdr:rowOff>
    </xdr:from>
    <xdr:to>
      <xdr:col>29</xdr:col>
      <xdr:colOff>517525</xdr:colOff>
      <xdr:row>59</xdr:row>
      <xdr:rowOff>32524</xdr:rowOff>
    </xdr:to>
    <xdr:cxnSp macro="">
      <xdr:nvCxnSpPr>
        <xdr:cNvPr id="778" name="直線コネクタ 777"/>
        <xdr:cNvCxnSpPr/>
      </xdr:nvCxnSpPr>
      <xdr:spPr>
        <a:xfrm>
          <a:off x="19545300" y="10090620"/>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146520</xdr:rowOff>
    </xdr:from>
    <xdr:to>
      <xdr:col>28</xdr:col>
      <xdr:colOff>314325</xdr:colOff>
      <xdr:row>59</xdr:row>
      <xdr:rowOff>30638</xdr:rowOff>
    </xdr:to>
    <xdr:cxnSp macro="">
      <xdr:nvCxnSpPr>
        <xdr:cNvPr id="781" name="直線コネクタ 780"/>
        <xdr:cNvCxnSpPr/>
      </xdr:nvCxnSpPr>
      <xdr:spPr>
        <a:xfrm flipV="1">
          <a:off x="18656300" y="10090620"/>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127724</xdr:rowOff>
    </xdr:from>
    <xdr:to>
      <xdr:col>32</xdr:col>
      <xdr:colOff>238125</xdr:colOff>
      <xdr:row>59</xdr:row>
      <xdr:rowOff>57874</xdr:rowOff>
    </xdr:to>
    <xdr:sp macro="" textlink="">
      <xdr:nvSpPr>
        <xdr:cNvPr id="791" name="円/楕円 790"/>
        <xdr:cNvSpPr/>
      </xdr:nvSpPr>
      <xdr:spPr>
        <a:xfrm>
          <a:off x="22110700" y="100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42651</xdr:rowOff>
    </xdr:from>
    <xdr:ext cx="469744" cy="259045"/>
    <xdr:sp macro="" textlink="">
      <xdr:nvSpPr>
        <xdr:cNvPr id="792" name="貸付金該当値テキスト"/>
        <xdr:cNvSpPr txBox="1"/>
      </xdr:nvSpPr>
      <xdr:spPr>
        <a:xfrm>
          <a:off x="22212300" y="99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153041</xdr:rowOff>
    </xdr:from>
    <xdr:to>
      <xdr:col>31</xdr:col>
      <xdr:colOff>85725</xdr:colOff>
      <xdr:row>59</xdr:row>
      <xdr:rowOff>83191</xdr:rowOff>
    </xdr:to>
    <xdr:sp macro="" textlink="">
      <xdr:nvSpPr>
        <xdr:cNvPr id="793" name="円/楕円 792"/>
        <xdr:cNvSpPr/>
      </xdr:nvSpPr>
      <xdr:spPr>
        <a:xfrm>
          <a:off x="21272500" y="100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74318</xdr:rowOff>
    </xdr:from>
    <xdr:ext cx="378565" cy="259045"/>
    <xdr:sp macro="" textlink="">
      <xdr:nvSpPr>
        <xdr:cNvPr id="794" name="テキスト ボックス 793"/>
        <xdr:cNvSpPr txBox="1"/>
      </xdr:nvSpPr>
      <xdr:spPr>
        <a:xfrm>
          <a:off x="21134017" y="10189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153174</xdr:rowOff>
    </xdr:from>
    <xdr:to>
      <xdr:col>29</xdr:col>
      <xdr:colOff>568325</xdr:colOff>
      <xdr:row>59</xdr:row>
      <xdr:rowOff>83324</xdr:rowOff>
    </xdr:to>
    <xdr:sp macro="" textlink="">
      <xdr:nvSpPr>
        <xdr:cNvPr id="795" name="円/楕円 794"/>
        <xdr:cNvSpPr/>
      </xdr:nvSpPr>
      <xdr:spPr>
        <a:xfrm>
          <a:off x="203835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74451</xdr:rowOff>
    </xdr:from>
    <xdr:ext cx="378565" cy="259045"/>
    <xdr:sp macro="" textlink="">
      <xdr:nvSpPr>
        <xdr:cNvPr id="796" name="テキスト ボックス 795"/>
        <xdr:cNvSpPr txBox="1"/>
      </xdr:nvSpPr>
      <xdr:spPr>
        <a:xfrm>
          <a:off x="20245017" y="101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95720</xdr:rowOff>
    </xdr:from>
    <xdr:to>
      <xdr:col>28</xdr:col>
      <xdr:colOff>365125</xdr:colOff>
      <xdr:row>59</xdr:row>
      <xdr:rowOff>25870</xdr:rowOff>
    </xdr:to>
    <xdr:sp macro="" textlink="">
      <xdr:nvSpPr>
        <xdr:cNvPr id="797" name="円/楕円 796"/>
        <xdr:cNvSpPr/>
      </xdr:nvSpPr>
      <xdr:spPr>
        <a:xfrm>
          <a:off x="19494500" y="100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16997</xdr:rowOff>
    </xdr:from>
    <xdr:ext cx="469744" cy="259045"/>
    <xdr:sp macro="" textlink="">
      <xdr:nvSpPr>
        <xdr:cNvPr id="798" name="テキスト ボックス 797"/>
        <xdr:cNvSpPr txBox="1"/>
      </xdr:nvSpPr>
      <xdr:spPr>
        <a:xfrm>
          <a:off x="19310427" y="101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151288</xdr:rowOff>
    </xdr:from>
    <xdr:to>
      <xdr:col>27</xdr:col>
      <xdr:colOff>161925</xdr:colOff>
      <xdr:row>59</xdr:row>
      <xdr:rowOff>81438</xdr:rowOff>
    </xdr:to>
    <xdr:sp macro="" textlink="">
      <xdr:nvSpPr>
        <xdr:cNvPr id="799" name="円/楕円 798"/>
        <xdr:cNvSpPr/>
      </xdr:nvSpPr>
      <xdr:spPr>
        <a:xfrm>
          <a:off x="18605500" y="100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72565</xdr:rowOff>
    </xdr:from>
    <xdr:ext cx="378565" cy="259045"/>
    <xdr:sp macro="" textlink="">
      <xdr:nvSpPr>
        <xdr:cNvPr id="800" name="テキスト ボックス 799"/>
        <xdr:cNvSpPr txBox="1"/>
      </xdr:nvSpPr>
      <xdr:spPr>
        <a:xfrm>
          <a:off x="18467017" y="1018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98323</xdr:rowOff>
    </xdr:from>
    <xdr:to>
      <xdr:col>32</xdr:col>
      <xdr:colOff>187325</xdr:colOff>
      <xdr:row>76</xdr:row>
      <xdr:rowOff>98933</xdr:rowOff>
    </xdr:to>
    <xdr:cxnSp macro="">
      <xdr:nvCxnSpPr>
        <xdr:cNvPr id="830" name="直線コネクタ 829"/>
        <xdr:cNvCxnSpPr/>
      </xdr:nvCxnSpPr>
      <xdr:spPr>
        <a:xfrm flipV="1">
          <a:off x="21323300" y="12957073"/>
          <a:ext cx="838200" cy="17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98933</xdr:rowOff>
    </xdr:from>
    <xdr:to>
      <xdr:col>31</xdr:col>
      <xdr:colOff>34925</xdr:colOff>
      <xdr:row>76</xdr:row>
      <xdr:rowOff>131584</xdr:rowOff>
    </xdr:to>
    <xdr:cxnSp macro="">
      <xdr:nvCxnSpPr>
        <xdr:cNvPr id="833" name="直線コネクタ 832"/>
        <xdr:cNvCxnSpPr/>
      </xdr:nvCxnSpPr>
      <xdr:spPr>
        <a:xfrm flipV="1">
          <a:off x="20434300" y="13129133"/>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131584</xdr:rowOff>
    </xdr:from>
    <xdr:to>
      <xdr:col>29</xdr:col>
      <xdr:colOff>517525</xdr:colOff>
      <xdr:row>76</xdr:row>
      <xdr:rowOff>138537</xdr:rowOff>
    </xdr:to>
    <xdr:cxnSp macro="">
      <xdr:nvCxnSpPr>
        <xdr:cNvPr id="836" name="直線コネクタ 835"/>
        <xdr:cNvCxnSpPr/>
      </xdr:nvCxnSpPr>
      <xdr:spPr>
        <a:xfrm flipV="1">
          <a:off x="19545300" y="13161784"/>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136309</xdr:rowOff>
    </xdr:from>
    <xdr:to>
      <xdr:col>28</xdr:col>
      <xdr:colOff>314325</xdr:colOff>
      <xdr:row>76</xdr:row>
      <xdr:rowOff>138537</xdr:rowOff>
    </xdr:to>
    <xdr:cxnSp macro="">
      <xdr:nvCxnSpPr>
        <xdr:cNvPr id="839" name="直線コネクタ 838"/>
        <xdr:cNvCxnSpPr/>
      </xdr:nvCxnSpPr>
      <xdr:spPr>
        <a:xfrm>
          <a:off x="18656300" y="12995059"/>
          <a:ext cx="889000" cy="1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47523</xdr:rowOff>
    </xdr:from>
    <xdr:to>
      <xdr:col>32</xdr:col>
      <xdr:colOff>238125</xdr:colOff>
      <xdr:row>75</xdr:row>
      <xdr:rowOff>149123</xdr:rowOff>
    </xdr:to>
    <xdr:sp macro="" textlink="">
      <xdr:nvSpPr>
        <xdr:cNvPr id="849" name="円/楕円 848"/>
        <xdr:cNvSpPr/>
      </xdr:nvSpPr>
      <xdr:spPr>
        <a:xfrm>
          <a:off x="22110700" y="129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25950</xdr:rowOff>
    </xdr:from>
    <xdr:ext cx="534377" cy="259045"/>
    <xdr:sp macro="" textlink="">
      <xdr:nvSpPr>
        <xdr:cNvPr id="850" name="繰出金該当値テキスト"/>
        <xdr:cNvSpPr txBox="1"/>
      </xdr:nvSpPr>
      <xdr:spPr>
        <a:xfrm>
          <a:off x="22212300" y="128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48133</xdr:rowOff>
    </xdr:from>
    <xdr:to>
      <xdr:col>31</xdr:col>
      <xdr:colOff>85725</xdr:colOff>
      <xdr:row>76</xdr:row>
      <xdr:rowOff>149733</xdr:rowOff>
    </xdr:to>
    <xdr:sp macro="" textlink="">
      <xdr:nvSpPr>
        <xdr:cNvPr id="851" name="円/楕円 850"/>
        <xdr:cNvSpPr/>
      </xdr:nvSpPr>
      <xdr:spPr>
        <a:xfrm>
          <a:off x="21272500" y="130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140860</xdr:rowOff>
    </xdr:from>
    <xdr:ext cx="534377" cy="259045"/>
    <xdr:sp macro="" textlink="">
      <xdr:nvSpPr>
        <xdr:cNvPr id="852" name="テキスト ボックス 851"/>
        <xdr:cNvSpPr txBox="1"/>
      </xdr:nvSpPr>
      <xdr:spPr>
        <a:xfrm>
          <a:off x="21056111" y="1317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80784</xdr:rowOff>
    </xdr:from>
    <xdr:to>
      <xdr:col>29</xdr:col>
      <xdr:colOff>568325</xdr:colOff>
      <xdr:row>77</xdr:row>
      <xdr:rowOff>10934</xdr:rowOff>
    </xdr:to>
    <xdr:sp macro="" textlink="">
      <xdr:nvSpPr>
        <xdr:cNvPr id="853" name="円/楕円 852"/>
        <xdr:cNvSpPr/>
      </xdr:nvSpPr>
      <xdr:spPr>
        <a:xfrm>
          <a:off x="20383500" y="131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2061</xdr:rowOff>
    </xdr:from>
    <xdr:ext cx="534377" cy="259045"/>
    <xdr:sp macro="" textlink="">
      <xdr:nvSpPr>
        <xdr:cNvPr id="854" name="テキスト ボックス 853"/>
        <xdr:cNvSpPr txBox="1"/>
      </xdr:nvSpPr>
      <xdr:spPr>
        <a:xfrm>
          <a:off x="20167111" y="1320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87737</xdr:rowOff>
    </xdr:from>
    <xdr:to>
      <xdr:col>28</xdr:col>
      <xdr:colOff>365125</xdr:colOff>
      <xdr:row>77</xdr:row>
      <xdr:rowOff>17887</xdr:rowOff>
    </xdr:to>
    <xdr:sp macro="" textlink="">
      <xdr:nvSpPr>
        <xdr:cNvPr id="855" name="円/楕円 854"/>
        <xdr:cNvSpPr/>
      </xdr:nvSpPr>
      <xdr:spPr>
        <a:xfrm>
          <a:off x="19494500" y="131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9014</xdr:rowOff>
    </xdr:from>
    <xdr:ext cx="534377" cy="259045"/>
    <xdr:sp macro="" textlink="">
      <xdr:nvSpPr>
        <xdr:cNvPr id="856" name="テキスト ボックス 855"/>
        <xdr:cNvSpPr txBox="1"/>
      </xdr:nvSpPr>
      <xdr:spPr>
        <a:xfrm>
          <a:off x="19278111" y="1321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85509</xdr:rowOff>
    </xdr:from>
    <xdr:to>
      <xdr:col>27</xdr:col>
      <xdr:colOff>161925</xdr:colOff>
      <xdr:row>76</xdr:row>
      <xdr:rowOff>15658</xdr:rowOff>
    </xdr:to>
    <xdr:sp macro="" textlink="">
      <xdr:nvSpPr>
        <xdr:cNvPr id="857" name="円/楕円 856"/>
        <xdr:cNvSpPr/>
      </xdr:nvSpPr>
      <xdr:spPr>
        <a:xfrm>
          <a:off x="18605500" y="12944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6787</xdr:rowOff>
    </xdr:from>
    <xdr:ext cx="534377" cy="259045"/>
    <xdr:sp macro="" textlink="">
      <xdr:nvSpPr>
        <xdr:cNvPr id="858" name="テキスト ボックス 857"/>
        <xdr:cNvSpPr txBox="1"/>
      </xdr:nvSpPr>
      <xdr:spPr>
        <a:xfrm>
          <a:off x="18389111" y="130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内平均よりも低い水準を推移している。その要因としては、第４次行政改革大綱に基づく職員数の適正化を図った結果や消防業務、廃棄物処理業務を一部事務組合で行っていることや業務委託等の推進により一部事務組合負担金や委託料へシフトしていることなどが挙げられる。</a:t>
          </a:r>
          <a:endParaRPr kumimoji="1" lang="en-US" altLang="ja-JP" sz="1300">
            <a:latin typeface="ＭＳ Ｐゴシック"/>
          </a:endParaRPr>
        </a:p>
        <a:p>
          <a:r>
            <a:rPr kumimoji="1" lang="ja-JP" altLang="en-US" sz="1300">
              <a:latin typeface="ＭＳ Ｐゴシック"/>
            </a:rPr>
            <a:t>補助費等の平成２６年度が類似団体内平均よりも高くなっている要因としては、本市で開催された長崎がんばらんば国体・大会開催経費などの影響によるものである。</a:t>
          </a:r>
          <a:endParaRPr kumimoji="1" lang="en-US" altLang="ja-JP" sz="1300">
            <a:latin typeface="ＭＳ Ｐゴシック"/>
          </a:endParaRPr>
        </a:p>
        <a:p>
          <a:r>
            <a:rPr kumimoji="1" lang="ja-JP" altLang="en-US" sz="1300">
              <a:latin typeface="ＭＳ Ｐゴシック"/>
            </a:rPr>
            <a:t>扶助費は、生活保護費や障害者自立支援給付費、子どものための教育・保育給付費の増に加え、本市の喫緊の課題である人口減少対策事業として取り組んでいる福祉医療給付事業などの影響により類似団体内平均よりも高い水準で推移している。</a:t>
          </a:r>
          <a:endParaRPr kumimoji="1" lang="en-US" altLang="ja-JP" sz="1300">
            <a:latin typeface="ＭＳ Ｐゴシック"/>
          </a:endParaRPr>
        </a:p>
        <a:p>
          <a:r>
            <a:rPr kumimoji="1" lang="ja-JP" altLang="en-US" sz="1300">
              <a:latin typeface="ＭＳ Ｐゴシック"/>
            </a:rPr>
            <a:t>その他の費目については、おおむね類似団体内平均よりも低い水準を推移している。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46,884
46,659
82.97
23,463,277
23,148,396
229,763
11,956,581
20,252,219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162560</xdr:rowOff>
    </xdr:from>
    <xdr:to>
      <xdr:col>6</xdr:col>
      <xdr:colOff>511175</xdr:colOff>
      <xdr:row>36</xdr:row>
      <xdr:rowOff>33210</xdr:rowOff>
    </xdr:to>
    <xdr:cxnSp macro="">
      <xdr:nvCxnSpPr>
        <xdr:cNvPr id="61" name="直線コネクタ 60"/>
        <xdr:cNvCxnSpPr/>
      </xdr:nvCxnSpPr>
      <xdr:spPr>
        <a:xfrm flipV="1">
          <a:off x="3797300" y="6163310"/>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9970</xdr:rowOff>
    </xdr:from>
    <xdr:to>
      <xdr:col>5</xdr:col>
      <xdr:colOff>358775</xdr:colOff>
      <xdr:row>36</xdr:row>
      <xdr:rowOff>33210</xdr:rowOff>
    </xdr:to>
    <xdr:cxnSp macro="">
      <xdr:nvCxnSpPr>
        <xdr:cNvPr id="64" name="直線コネクタ 63"/>
        <xdr:cNvCxnSpPr/>
      </xdr:nvCxnSpPr>
      <xdr:spPr>
        <a:xfrm>
          <a:off x="2908300" y="618217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149987</xdr:rowOff>
    </xdr:from>
    <xdr:to>
      <xdr:col>4</xdr:col>
      <xdr:colOff>155575</xdr:colOff>
      <xdr:row>36</xdr:row>
      <xdr:rowOff>9970</xdr:rowOff>
    </xdr:to>
    <xdr:cxnSp macro="">
      <xdr:nvCxnSpPr>
        <xdr:cNvPr id="67" name="直線コネクタ 66"/>
        <xdr:cNvCxnSpPr/>
      </xdr:nvCxnSpPr>
      <xdr:spPr>
        <a:xfrm>
          <a:off x="2019300" y="6150737"/>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157988</xdr:rowOff>
    </xdr:from>
    <xdr:to>
      <xdr:col>2</xdr:col>
      <xdr:colOff>638175</xdr:colOff>
      <xdr:row>35</xdr:row>
      <xdr:rowOff>149987</xdr:rowOff>
    </xdr:to>
    <xdr:cxnSp macro="">
      <xdr:nvCxnSpPr>
        <xdr:cNvPr id="70" name="直線コネクタ 69"/>
        <xdr:cNvCxnSpPr/>
      </xdr:nvCxnSpPr>
      <xdr:spPr>
        <a:xfrm>
          <a:off x="1130300" y="5987288"/>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111760</xdr:rowOff>
    </xdr:from>
    <xdr:to>
      <xdr:col>6</xdr:col>
      <xdr:colOff>561975</xdr:colOff>
      <xdr:row>36</xdr:row>
      <xdr:rowOff>41910</xdr:rowOff>
    </xdr:to>
    <xdr:sp macro="" textlink="">
      <xdr:nvSpPr>
        <xdr:cNvPr id="80" name="円/楕円 79"/>
        <xdr:cNvSpPr/>
      </xdr:nvSpPr>
      <xdr:spPr>
        <a:xfrm>
          <a:off x="4584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90187</xdr:rowOff>
    </xdr:from>
    <xdr:ext cx="469744" cy="259045"/>
    <xdr:sp macro="" textlink="">
      <xdr:nvSpPr>
        <xdr:cNvPr id="81" name="議会費該当値テキスト"/>
        <xdr:cNvSpPr txBox="1"/>
      </xdr:nvSpPr>
      <xdr:spPr>
        <a:xfrm>
          <a:off x="46863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153860</xdr:rowOff>
    </xdr:from>
    <xdr:to>
      <xdr:col>5</xdr:col>
      <xdr:colOff>409575</xdr:colOff>
      <xdr:row>36</xdr:row>
      <xdr:rowOff>84010</xdr:rowOff>
    </xdr:to>
    <xdr:sp macro="" textlink="">
      <xdr:nvSpPr>
        <xdr:cNvPr id="82" name="円/楕円 81"/>
        <xdr:cNvSpPr/>
      </xdr:nvSpPr>
      <xdr:spPr>
        <a:xfrm>
          <a:off x="3746500" y="61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75137</xdr:rowOff>
    </xdr:from>
    <xdr:ext cx="469744" cy="259045"/>
    <xdr:sp macro="" textlink="">
      <xdr:nvSpPr>
        <xdr:cNvPr id="83" name="テキスト ボックス 82"/>
        <xdr:cNvSpPr txBox="1"/>
      </xdr:nvSpPr>
      <xdr:spPr>
        <a:xfrm>
          <a:off x="3562427" y="62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130620</xdr:rowOff>
    </xdr:from>
    <xdr:to>
      <xdr:col>4</xdr:col>
      <xdr:colOff>206375</xdr:colOff>
      <xdr:row>36</xdr:row>
      <xdr:rowOff>60770</xdr:rowOff>
    </xdr:to>
    <xdr:sp macro="" textlink="">
      <xdr:nvSpPr>
        <xdr:cNvPr id="84" name="円/楕円 83"/>
        <xdr:cNvSpPr/>
      </xdr:nvSpPr>
      <xdr:spPr>
        <a:xfrm>
          <a:off x="2857500" y="61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51897</xdr:rowOff>
    </xdr:from>
    <xdr:ext cx="469744" cy="259045"/>
    <xdr:sp macro="" textlink="">
      <xdr:nvSpPr>
        <xdr:cNvPr id="85" name="テキスト ボックス 84"/>
        <xdr:cNvSpPr txBox="1"/>
      </xdr:nvSpPr>
      <xdr:spPr>
        <a:xfrm>
          <a:off x="2673427" y="622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99187</xdr:rowOff>
    </xdr:from>
    <xdr:to>
      <xdr:col>3</xdr:col>
      <xdr:colOff>3175</xdr:colOff>
      <xdr:row>36</xdr:row>
      <xdr:rowOff>29337</xdr:rowOff>
    </xdr:to>
    <xdr:sp macro="" textlink="">
      <xdr:nvSpPr>
        <xdr:cNvPr id="86" name="円/楕円 85"/>
        <xdr:cNvSpPr/>
      </xdr:nvSpPr>
      <xdr:spPr>
        <a:xfrm>
          <a:off x="1968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20464</xdr:rowOff>
    </xdr:from>
    <xdr:ext cx="469744" cy="259045"/>
    <xdr:sp macro="" textlink="">
      <xdr:nvSpPr>
        <xdr:cNvPr id="87" name="テキスト ボックス 86"/>
        <xdr:cNvSpPr txBox="1"/>
      </xdr:nvSpPr>
      <xdr:spPr>
        <a:xfrm>
          <a:off x="1784427"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107188</xdr:rowOff>
    </xdr:from>
    <xdr:to>
      <xdr:col>1</xdr:col>
      <xdr:colOff>485775</xdr:colOff>
      <xdr:row>35</xdr:row>
      <xdr:rowOff>37338</xdr:rowOff>
    </xdr:to>
    <xdr:sp macro="" textlink="">
      <xdr:nvSpPr>
        <xdr:cNvPr id="88" name="円/楕円 87"/>
        <xdr:cNvSpPr/>
      </xdr:nvSpPr>
      <xdr:spPr>
        <a:xfrm>
          <a:off x="1079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28465</xdr:rowOff>
    </xdr:from>
    <xdr:ext cx="469744" cy="259045"/>
    <xdr:sp macro="" textlink="">
      <xdr:nvSpPr>
        <xdr:cNvPr id="89" name="テキスト ボックス 88"/>
        <xdr:cNvSpPr txBox="1"/>
      </xdr:nvSpPr>
      <xdr:spPr>
        <a:xfrm>
          <a:off x="895427" y="602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109917</xdr:rowOff>
    </xdr:from>
    <xdr:to>
      <xdr:col>6</xdr:col>
      <xdr:colOff>511175</xdr:colOff>
      <xdr:row>58</xdr:row>
      <xdr:rowOff>127173</xdr:rowOff>
    </xdr:to>
    <xdr:cxnSp macro="">
      <xdr:nvCxnSpPr>
        <xdr:cNvPr id="118" name="直線コネクタ 117"/>
        <xdr:cNvCxnSpPr/>
      </xdr:nvCxnSpPr>
      <xdr:spPr>
        <a:xfrm flipV="1">
          <a:off x="3797300" y="10054017"/>
          <a:ext cx="838200" cy="1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127173</xdr:rowOff>
    </xdr:from>
    <xdr:to>
      <xdr:col>5</xdr:col>
      <xdr:colOff>358775</xdr:colOff>
      <xdr:row>58</xdr:row>
      <xdr:rowOff>130116</xdr:rowOff>
    </xdr:to>
    <xdr:cxnSp macro="">
      <xdr:nvCxnSpPr>
        <xdr:cNvPr id="121" name="直線コネクタ 120"/>
        <xdr:cNvCxnSpPr/>
      </xdr:nvCxnSpPr>
      <xdr:spPr>
        <a:xfrm flipV="1">
          <a:off x="2908300" y="10071273"/>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130116</xdr:rowOff>
    </xdr:from>
    <xdr:to>
      <xdr:col>4</xdr:col>
      <xdr:colOff>155575</xdr:colOff>
      <xdr:row>58</xdr:row>
      <xdr:rowOff>133469</xdr:rowOff>
    </xdr:to>
    <xdr:cxnSp macro="">
      <xdr:nvCxnSpPr>
        <xdr:cNvPr id="124" name="直線コネクタ 123"/>
        <xdr:cNvCxnSpPr/>
      </xdr:nvCxnSpPr>
      <xdr:spPr>
        <a:xfrm flipV="1">
          <a:off x="2019300" y="1007421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123254</xdr:rowOff>
    </xdr:from>
    <xdr:to>
      <xdr:col>2</xdr:col>
      <xdr:colOff>638175</xdr:colOff>
      <xdr:row>58</xdr:row>
      <xdr:rowOff>133469</xdr:rowOff>
    </xdr:to>
    <xdr:cxnSp macro="">
      <xdr:nvCxnSpPr>
        <xdr:cNvPr id="127" name="直線コネクタ 126"/>
        <xdr:cNvCxnSpPr/>
      </xdr:nvCxnSpPr>
      <xdr:spPr>
        <a:xfrm>
          <a:off x="1130300" y="10067354"/>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59117</xdr:rowOff>
    </xdr:from>
    <xdr:to>
      <xdr:col>6</xdr:col>
      <xdr:colOff>561975</xdr:colOff>
      <xdr:row>58</xdr:row>
      <xdr:rowOff>160717</xdr:rowOff>
    </xdr:to>
    <xdr:sp macro="" textlink="">
      <xdr:nvSpPr>
        <xdr:cNvPr id="137" name="円/楕円 136"/>
        <xdr:cNvSpPr/>
      </xdr:nvSpPr>
      <xdr:spPr>
        <a:xfrm>
          <a:off x="4584700" y="1000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76373</xdr:rowOff>
    </xdr:from>
    <xdr:to>
      <xdr:col>5</xdr:col>
      <xdr:colOff>409575</xdr:colOff>
      <xdr:row>59</xdr:row>
      <xdr:rowOff>6523</xdr:rowOff>
    </xdr:to>
    <xdr:sp macro="" textlink="">
      <xdr:nvSpPr>
        <xdr:cNvPr id="139" name="円/楕円 138"/>
        <xdr:cNvSpPr/>
      </xdr:nvSpPr>
      <xdr:spPr>
        <a:xfrm>
          <a:off x="3746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169100</xdr:rowOff>
    </xdr:from>
    <xdr:ext cx="534377" cy="259045"/>
    <xdr:sp macro="" textlink="">
      <xdr:nvSpPr>
        <xdr:cNvPr id="140" name="テキスト ボックス 139"/>
        <xdr:cNvSpPr txBox="1"/>
      </xdr:nvSpPr>
      <xdr:spPr>
        <a:xfrm>
          <a:off x="3530111" y="101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79316</xdr:rowOff>
    </xdr:from>
    <xdr:to>
      <xdr:col>4</xdr:col>
      <xdr:colOff>206375</xdr:colOff>
      <xdr:row>59</xdr:row>
      <xdr:rowOff>9466</xdr:rowOff>
    </xdr:to>
    <xdr:sp macro="" textlink="">
      <xdr:nvSpPr>
        <xdr:cNvPr id="141" name="円/楕円 140"/>
        <xdr:cNvSpPr/>
      </xdr:nvSpPr>
      <xdr:spPr>
        <a:xfrm>
          <a:off x="2857500" y="100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593</xdr:rowOff>
    </xdr:from>
    <xdr:ext cx="534377" cy="259045"/>
    <xdr:sp macro="" textlink="">
      <xdr:nvSpPr>
        <xdr:cNvPr id="142" name="テキスト ボックス 141"/>
        <xdr:cNvSpPr txBox="1"/>
      </xdr:nvSpPr>
      <xdr:spPr>
        <a:xfrm>
          <a:off x="2641111" y="101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82669</xdr:rowOff>
    </xdr:from>
    <xdr:to>
      <xdr:col>3</xdr:col>
      <xdr:colOff>3175</xdr:colOff>
      <xdr:row>59</xdr:row>
      <xdr:rowOff>12819</xdr:rowOff>
    </xdr:to>
    <xdr:sp macro="" textlink="">
      <xdr:nvSpPr>
        <xdr:cNvPr id="143" name="円/楕円 142"/>
        <xdr:cNvSpPr/>
      </xdr:nvSpPr>
      <xdr:spPr>
        <a:xfrm>
          <a:off x="1968500" y="10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3946</xdr:rowOff>
    </xdr:from>
    <xdr:ext cx="534377" cy="259045"/>
    <xdr:sp macro="" textlink="">
      <xdr:nvSpPr>
        <xdr:cNvPr id="144" name="テキスト ボックス 143"/>
        <xdr:cNvSpPr txBox="1"/>
      </xdr:nvSpPr>
      <xdr:spPr>
        <a:xfrm>
          <a:off x="1752111" y="101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72454</xdr:rowOff>
    </xdr:from>
    <xdr:to>
      <xdr:col>1</xdr:col>
      <xdr:colOff>485775</xdr:colOff>
      <xdr:row>59</xdr:row>
      <xdr:rowOff>2604</xdr:rowOff>
    </xdr:to>
    <xdr:sp macro="" textlink="">
      <xdr:nvSpPr>
        <xdr:cNvPr id="145" name="円/楕円 144"/>
        <xdr:cNvSpPr/>
      </xdr:nvSpPr>
      <xdr:spPr>
        <a:xfrm>
          <a:off x="1079500" y="100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165181</xdr:rowOff>
    </xdr:from>
    <xdr:ext cx="534377" cy="259045"/>
    <xdr:sp macro="" textlink="">
      <xdr:nvSpPr>
        <xdr:cNvPr id="146" name="テキスト ボックス 145"/>
        <xdr:cNvSpPr txBox="1"/>
      </xdr:nvSpPr>
      <xdr:spPr>
        <a:xfrm>
          <a:off x="863111" y="10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124887</xdr:rowOff>
    </xdr:from>
    <xdr:to>
      <xdr:col>6</xdr:col>
      <xdr:colOff>511175</xdr:colOff>
      <xdr:row>75</xdr:row>
      <xdr:rowOff>104084</xdr:rowOff>
    </xdr:to>
    <xdr:cxnSp macro="">
      <xdr:nvCxnSpPr>
        <xdr:cNvPr id="176" name="直線コネクタ 175"/>
        <xdr:cNvCxnSpPr/>
      </xdr:nvCxnSpPr>
      <xdr:spPr>
        <a:xfrm flipV="1">
          <a:off x="3797300" y="12812187"/>
          <a:ext cx="8382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104084</xdr:rowOff>
    </xdr:from>
    <xdr:to>
      <xdr:col>5</xdr:col>
      <xdr:colOff>358775</xdr:colOff>
      <xdr:row>75</xdr:row>
      <xdr:rowOff>159801</xdr:rowOff>
    </xdr:to>
    <xdr:cxnSp macro="">
      <xdr:nvCxnSpPr>
        <xdr:cNvPr id="179" name="直線コネクタ 178"/>
        <xdr:cNvCxnSpPr/>
      </xdr:nvCxnSpPr>
      <xdr:spPr>
        <a:xfrm flipV="1">
          <a:off x="2908300" y="12962834"/>
          <a:ext cx="889000" cy="5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159801</xdr:rowOff>
    </xdr:from>
    <xdr:to>
      <xdr:col>4</xdr:col>
      <xdr:colOff>155575</xdr:colOff>
      <xdr:row>76</xdr:row>
      <xdr:rowOff>39170</xdr:rowOff>
    </xdr:to>
    <xdr:cxnSp macro="">
      <xdr:nvCxnSpPr>
        <xdr:cNvPr id="182" name="直線コネクタ 181"/>
        <xdr:cNvCxnSpPr/>
      </xdr:nvCxnSpPr>
      <xdr:spPr>
        <a:xfrm flipV="1">
          <a:off x="2019300" y="13018551"/>
          <a:ext cx="889000" cy="5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7676</xdr:rowOff>
    </xdr:from>
    <xdr:to>
      <xdr:col>2</xdr:col>
      <xdr:colOff>638175</xdr:colOff>
      <xdr:row>76</xdr:row>
      <xdr:rowOff>39170</xdr:rowOff>
    </xdr:to>
    <xdr:cxnSp macro="">
      <xdr:nvCxnSpPr>
        <xdr:cNvPr id="185" name="直線コネクタ 184"/>
        <xdr:cNvCxnSpPr/>
      </xdr:nvCxnSpPr>
      <xdr:spPr>
        <a:xfrm>
          <a:off x="1130300" y="13037876"/>
          <a:ext cx="889000" cy="3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74087</xdr:rowOff>
    </xdr:from>
    <xdr:to>
      <xdr:col>6</xdr:col>
      <xdr:colOff>561975</xdr:colOff>
      <xdr:row>75</xdr:row>
      <xdr:rowOff>4237</xdr:rowOff>
    </xdr:to>
    <xdr:sp macro="" textlink="">
      <xdr:nvSpPr>
        <xdr:cNvPr id="195" name="円/楕円 194"/>
        <xdr:cNvSpPr/>
      </xdr:nvSpPr>
      <xdr:spPr>
        <a:xfrm>
          <a:off x="4584700" y="127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96964</xdr:rowOff>
    </xdr:from>
    <xdr:ext cx="599010" cy="259045"/>
    <xdr:sp macro="" textlink="">
      <xdr:nvSpPr>
        <xdr:cNvPr id="196" name="民生費該当値テキスト"/>
        <xdr:cNvSpPr txBox="1"/>
      </xdr:nvSpPr>
      <xdr:spPr>
        <a:xfrm>
          <a:off x="4686300" y="1261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201,944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53284</xdr:rowOff>
    </xdr:from>
    <xdr:to>
      <xdr:col>5</xdr:col>
      <xdr:colOff>409575</xdr:colOff>
      <xdr:row>75</xdr:row>
      <xdr:rowOff>154884</xdr:rowOff>
    </xdr:to>
    <xdr:sp macro="" textlink="">
      <xdr:nvSpPr>
        <xdr:cNvPr id="197" name="円/楕円 196"/>
        <xdr:cNvSpPr/>
      </xdr:nvSpPr>
      <xdr:spPr>
        <a:xfrm>
          <a:off x="3746500" y="129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171411</xdr:rowOff>
    </xdr:from>
    <xdr:ext cx="599010" cy="259045"/>
    <xdr:sp macro="" textlink="">
      <xdr:nvSpPr>
        <xdr:cNvPr id="198" name="テキスト ボックス 197"/>
        <xdr:cNvSpPr txBox="1"/>
      </xdr:nvSpPr>
      <xdr:spPr>
        <a:xfrm>
          <a:off x="3497794" y="126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182,174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109002</xdr:rowOff>
    </xdr:from>
    <xdr:to>
      <xdr:col>4</xdr:col>
      <xdr:colOff>206375</xdr:colOff>
      <xdr:row>76</xdr:row>
      <xdr:rowOff>39151</xdr:rowOff>
    </xdr:to>
    <xdr:sp macro="" textlink="">
      <xdr:nvSpPr>
        <xdr:cNvPr id="199" name="円/楕円 198"/>
        <xdr:cNvSpPr/>
      </xdr:nvSpPr>
      <xdr:spPr>
        <a:xfrm>
          <a:off x="2857500" y="129677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55679</xdr:rowOff>
    </xdr:from>
    <xdr:ext cx="599010" cy="259045"/>
    <xdr:sp macro="" textlink="">
      <xdr:nvSpPr>
        <xdr:cNvPr id="200" name="テキスト ボックス 199"/>
        <xdr:cNvSpPr txBox="1"/>
      </xdr:nvSpPr>
      <xdr:spPr>
        <a:xfrm>
          <a:off x="2608794" y="1274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174,862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159820</xdr:rowOff>
    </xdr:from>
    <xdr:to>
      <xdr:col>3</xdr:col>
      <xdr:colOff>3175</xdr:colOff>
      <xdr:row>76</xdr:row>
      <xdr:rowOff>89970</xdr:rowOff>
    </xdr:to>
    <xdr:sp macro="" textlink="">
      <xdr:nvSpPr>
        <xdr:cNvPr id="201" name="円/楕円 200"/>
        <xdr:cNvSpPr/>
      </xdr:nvSpPr>
      <xdr:spPr>
        <a:xfrm>
          <a:off x="1968500" y="130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106497</xdr:rowOff>
    </xdr:from>
    <xdr:ext cx="599010" cy="259045"/>
    <xdr:sp macro="" textlink="">
      <xdr:nvSpPr>
        <xdr:cNvPr id="202" name="テキスト ボックス 201"/>
        <xdr:cNvSpPr txBox="1"/>
      </xdr:nvSpPr>
      <xdr:spPr>
        <a:xfrm>
          <a:off x="1719794" y="1279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128326</xdr:rowOff>
    </xdr:from>
    <xdr:to>
      <xdr:col>1</xdr:col>
      <xdr:colOff>485775</xdr:colOff>
      <xdr:row>76</xdr:row>
      <xdr:rowOff>58476</xdr:rowOff>
    </xdr:to>
    <xdr:sp macro="" textlink="">
      <xdr:nvSpPr>
        <xdr:cNvPr id="203" name="円/楕円 202"/>
        <xdr:cNvSpPr/>
      </xdr:nvSpPr>
      <xdr:spPr>
        <a:xfrm>
          <a:off x="1079500" y="129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75003</xdr:rowOff>
    </xdr:from>
    <xdr:ext cx="599010" cy="259045"/>
    <xdr:sp macro="" textlink="">
      <xdr:nvSpPr>
        <xdr:cNvPr id="204" name="テキスト ボックス 203"/>
        <xdr:cNvSpPr txBox="1"/>
      </xdr:nvSpPr>
      <xdr:spPr>
        <a:xfrm>
          <a:off x="830794" y="127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97115</xdr:rowOff>
    </xdr:from>
    <xdr:to>
      <xdr:col>6</xdr:col>
      <xdr:colOff>511175</xdr:colOff>
      <xdr:row>96</xdr:row>
      <xdr:rowOff>81811</xdr:rowOff>
    </xdr:to>
    <xdr:cxnSp macro="">
      <xdr:nvCxnSpPr>
        <xdr:cNvPr id="235" name="直線コネクタ 234"/>
        <xdr:cNvCxnSpPr/>
      </xdr:nvCxnSpPr>
      <xdr:spPr>
        <a:xfrm flipV="1">
          <a:off x="3797300" y="16384865"/>
          <a:ext cx="838200" cy="15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81811</xdr:rowOff>
    </xdr:from>
    <xdr:to>
      <xdr:col>5</xdr:col>
      <xdr:colOff>358775</xdr:colOff>
      <xdr:row>97</xdr:row>
      <xdr:rowOff>27687</xdr:rowOff>
    </xdr:to>
    <xdr:cxnSp macro="">
      <xdr:nvCxnSpPr>
        <xdr:cNvPr id="238" name="直線コネクタ 237"/>
        <xdr:cNvCxnSpPr/>
      </xdr:nvCxnSpPr>
      <xdr:spPr>
        <a:xfrm flipV="1">
          <a:off x="2908300" y="16541011"/>
          <a:ext cx="889000" cy="1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14177</xdr:rowOff>
    </xdr:from>
    <xdr:to>
      <xdr:col>4</xdr:col>
      <xdr:colOff>155575</xdr:colOff>
      <xdr:row>97</xdr:row>
      <xdr:rowOff>27687</xdr:rowOff>
    </xdr:to>
    <xdr:cxnSp macro="">
      <xdr:nvCxnSpPr>
        <xdr:cNvPr id="241" name="直線コネクタ 240"/>
        <xdr:cNvCxnSpPr/>
      </xdr:nvCxnSpPr>
      <xdr:spPr>
        <a:xfrm>
          <a:off x="2019300" y="16644827"/>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14177</xdr:rowOff>
    </xdr:from>
    <xdr:to>
      <xdr:col>2</xdr:col>
      <xdr:colOff>638175</xdr:colOff>
      <xdr:row>97</xdr:row>
      <xdr:rowOff>52429</xdr:rowOff>
    </xdr:to>
    <xdr:cxnSp macro="">
      <xdr:nvCxnSpPr>
        <xdr:cNvPr id="244" name="直線コネクタ 243"/>
        <xdr:cNvCxnSpPr/>
      </xdr:nvCxnSpPr>
      <xdr:spPr>
        <a:xfrm flipV="1">
          <a:off x="1130300" y="16644827"/>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46315</xdr:rowOff>
    </xdr:from>
    <xdr:to>
      <xdr:col>6</xdr:col>
      <xdr:colOff>561975</xdr:colOff>
      <xdr:row>95</xdr:row>
      <xdr:rowOff>147915</xdr:rowOff>
    </xdr:to>
    <xdr:sp macro="" textlink="">
      <xdr:nvSpPr>
        <xdr:cNvPr id="254" name="円/楕円 253"/>
        <xdr:cNvSpPr/>
      </xdr:nvSpPr>
      <xdr:spPr>
        <a:xfrm>
          <a:off x="4584700" y="163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69192</xdr:rowOff>
    </xdr:from>
    <xdr:ext cx="534377" cy="259045"/>
    <xdr:sp macro="" textlink="">
      <xdr:nvSpPr>
        <xdr:cNvPr id="255" name="衛生費該当値テキスト"/>
        <xdr:cNvSpPr txBox="1"/>
      </xdr:nvSpPr>
      <xdr:spPr>
        <a:xfrm>
          <a:off x="4686300" y="161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31011</xdr:rowOff>
    </xdr:from>
    <xdr:to>
      <xdr:col>5</xdr:col>
      <xdr:colOff>409575</xdr:colOff>
      <xdr:row>96</xdr:row>
      <xdr:rowOff>132611</xdr:rowOff>
    </xdr:to>
    <xdr:sp macro="" textlink="">
      <xdr:nvSpPr>
        <xdr:cNvPr id="256" name="円/楕円 255"/>
        <xdr:cNvSpPr/>
      </xdr:nvSpPr>
      <xdr:spPr>
        <a:xfrm>
          <a:off x="3746500" y="164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123738</xdr:rowOff>
    </xdr:from>
    <xdr:ext cx="534377" cy="259045"/>
    <xdr:sp macro="" textlink="">
      <xdr:nvSpPr>
        <xdr:cNvPr id="257" name="テキスト ボックス 256"/>
        <xdr:cNvSpPr txBox="1"/>
      </xdr:nvSpPr>
      <xdr:spPr>
        <a:xfrm>
          <a:off x="3530111" y="1658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148337</xdr:rowOff>
    </xdr:from>
    <xdr:to>
      <xdr:col>4</xdr:col>
      <xdr:colOff>206375</xdr:colOff>
      <xdr:row>97</xdr:row>
      <xdr:rowOff>78487</xdr:rowOff>
    </xdr:to>
    <xdr:sp macro="" textlink="">
      <xdr:nvSpPr>
        <xdr:cNvPr id="258" name="円/楕円 257"/>
        <xdr:cNvSpPr/>
      </xdr:nvSpPr>
      <xdr:spPr>
        <a:xfrm>
          <a:off x="2857500" y="166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69614</xdr:rowOff>
    </xdr:from>
    <xdr:ext cx="534377" cy="259045"/>
    <xdr:sp macro="" textlink="">
      <xdr:nvSpPr>
        <xdr:cNvPr id="259" name="テキスト ボックス 258"/>
        <xdr:cNvSpPr txBox="1"/>
      </xdr:nvSpPr>
      <xdr:spPr>
        <a:xfrm>
          <a:off x="2641111" y="1670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134827</xdr:rowOff>
    </xdr:from>
    <xdr:to>
      <xdr:col>3</xdr:col>
      <xdr:colOff>3175</xdr:colOff>
      <xdr:row>97</xdr:row>
      <xdr:rowOff>64977</xdr:rowOff>
    </xdr:to>
    <xdr:sp macro="" textlink="">
      <xdr:nvSpPr>
        <xdr:cNvPr id="260" name="円/楕円 259"/>
        <xdr:cNvSpPr/>
      </xdr:nvSpPr>
      <xdr:spPr>
        <a:xfrm>
          <a:off x="1968500" y="165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56104</xdr:rowOff>
    </xdr:from>
    <xdr:ext cx="534377" cy="259045"/>
    <xdr:sp macro="" textlink="">
      <xdr:nvSpPr>
        <xdr:cNvPr id="261" name="テキスト ボックス 260"/>
        <xdr:cNvSpPr txBox="1"/>
      </xdr:nvSpPr>
      <xdr:spPr>
        <a:xfrm>
          <a:off x="1752111" y="166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1629</xdr:rowOff>
    </xdr:from>
    <xdr:to>
      <xdr:col>1</xdr:col>
      <xdr:colOff>485775</xdr:colOff>
      <xdr:row>97</xdr:row>
      <xdr:rowOff>103229</xdr:rowOff>
    </xdr:to>
    <xdr:sp macro="" textlink="">
      <xdr:nvSpPr>
        <xdr:cNvPr id="262" name="円/楕円 261"/>
        <xdr:cNvSpPr/>
      </xdr:nvSpPr>
      <xdr:spPr>
        <a:xfrm>
          <a:off x="1079500" y="166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94356</xdr:rowOff>
    </xdr:from>
    <xdr:ext cx="534377" cy="259045"/>
    <xdr:sp macro="" textlink="">
      <xdr:nvSpPr>
        <xdr:cNvPr id="263" name="テキスト ボックス 262"/>
        <xdr:cNvSpPr txBox="1"/>
      </xdr:nvSpPr>
      <xdr:spPr>
        <a:xfrm>
          <a:off x="863111" y="167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40005</xdr:rowOff>
    </xdr:from>
    <xdr:to>
      <xdr:col>15</xdr:col>
      <xdr:colOff>180975</xdr:colOff>
      <xdr:row>38</xdr:row>
      <xdr:rowOff>92075</xdr:rowOff>
    </xdr:to>
    <xdr:cxnSp macro="">
      <xdr:nvCxnSpPr>
        <xdr:cNvPr id="292" name="直線コネクタ 291"/>
        <xdr:cNvCxnSpPr/>
      </xdr:nvCxnSpPr>
      <xdr:spPr>
        <a:xfrm>
          <a:off x="9639300" y="6383655"/>
          <a:ext cx="8382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16891</xdr:rowOff>
    </xdr:from>
    <xdr:to>
      <xdr:col>14</xdr:col>
      <xdr:colOff>28575</xdr:colOff>
      <xdr:row>37</xdr:row>
      <xdr:rowOff>40005</xdr:rowOff>
    </xdr:to>
    <xdr:cxnSp macro="">
      <xdr:nvCxnSpPr>
        <xdr:cNvPr id="295" name="直線コネクタ 294"/>
        <xdr:cNvCxnSpPr/>
      </xdr:nvCxnSpPr>
      <xdr:spPr>
        <a:xfrm>
          <a:off x="8750300" y="6017641"/>
          <a:ext cx="889000" cy="3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22733</xdr:rowOff>
    </xdr:from>
    <xdr:to>
      <xdr:col>12</xdr:col>
      <xdr:colOff>511175</xdr:colOff>
      <xdr:row>35</xdr:row>
      <xdr:rowOff>16891</xdr:rowOff>
    </xdr:to>
    <xdr:cxnSp macro="">
      <xdr:nvCxnSpPr>
        <xdr:cNvPr id="298" name="直線コネクタ 297"/>
        <xdr:cNvCxnSpPr/>
      </xdr:nvCxnSpPr>
      <xdr:spPr>
        <a:xfrm>
          <a:off x="7861300" y="5337683"/>
          <a:ext cx="889000" cy="67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71755</xdr:rowOff>
    </xdr:from>
    <xdr:to>
      <xdr:col>11</xdr:col>
      <xdr:colOff>307975</xdr:colOff>
      <xdr:row>31</xdr:row>
      <xdr:rowOff>22733</xdr:rowOff>
    </xdr:to>
    <xdr:cxnSp macro="">
      <xdr:nvCxnSpPr>
        <xdr:cNvPr id="301" name="直線コネクタ 300"/>
        <xdr:cNvCxnSpPr/>
      </xdr:nvCxnSpPr>
      <xdr:spPr>
        <a:xfrm>
          <a:off x="6972300" y="5215255"/>
          <a:ext cx="889000" cy="1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41275</xdr:rowOff>
    </xdr:from>
    <xdr:to>
      <xdr:col>15</xdr:col>
      <xdr:colOff>231775</xdr:colOff>
      <xdr:row>38</xdr:row>
      <xdr:rowOff>142875</xdr:rowOff>
    </xdr:to>
    <xdr:sp macro="" textlink="">
      <xdr:nvSpPr>
        <xdr:cNvPr id="311" name="円/楕円 310"/>
        <xdr:cNvSpPr/>
      </xdr:nvSpPr>
      <xdr:spPr>
        <a:xfrm>
          <a:off x="10426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652</xdr:rowOff>
    </xdr:from>
    <xdr:ext cx="378565" cy="259045"/>
    <xdr:sp macro="" textlink="">
      <xdr:nvSpPr>
        <xdr:cNvPr id="312" name="労働費該当値テキスト"/>
        <xdr:cNvSpPr txBox="1"/>
      </xdr:nvSpPr>
      <xdr:spPr>
        <a:xfrm>
          <a:off x="10528300" y="63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160655</xdr:rowOff>
    </xdr:from>
    <xdr:to>
      <xdr:col>14</xdr:col>
      <xdr:colOff>79375</xdr:colOff>
      <xdr:row>37</xdr:row>
      <xdr:rowOff>90805</xdr:rowOff>
    </xdr:to>
    <xdr:sp macro="" textlink="">
      <xdr:nvSpPr>
        <xdr:cNvPr id="313" name="円/楕円 312"/>
        <xdr:cNvSpPr/>
      </xdr:nvSpPr>
      <xdr:spPr>
        <a:xfrm>
          <a:off x="958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107332</xdr:rowOff>
    </xdr:from>
    <xdr:ext cx="469744" cy="259045"/>
    <xdr:sp macro="" textlink="">
      <xdr:nvSpPr>
        <xdr:cNvPr id="314" name="テキスト ボックス 313"/>
        <xdr:cNvSpPr txBox="1"/>
      </xdr:nvSpPr>
      <xdr:spPr>
        <a:xfrm>
          <a:off x="9404427"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137541</xdr:rowOff>
    </xdr:from>
    <xdr:to>
      <xdr:col>12</xdr:col>
      <xdr:colOff>561975</xdr:colOff>
      <xdr:row>35</xdr:row>
      <xdr:rowOff>67691</xdr:rowOff>
    </xdr:to>
    <xdr:sp macro="" textlink="">
      <xdr:nvSpPr>
        <xdr:cNvPr id="315" name="円/楕円 314"/>
        <xdr:cNvSpPr/>
      </xdr:nvSpPr>
      <xdr:spPr>
        <a:xfrm>
          <a:off x="8699500" y="59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84218</xdr:rowOff>
    </xdr:from>
    <xdr:ext cx="469744" cy="259045"/>
    <xdr:sp macro="" textlink="">
      <xdr:nvSpPr>
        <xdr:cNvPr id="316" name="テキスト ボックス 315"/>
        <xdr:cNvSpPr txBox="1"/>
      </xdr:nvSpPr>
      <xdr:spPr>
        <a:xfrm>
          <a:off x="8515427" y="574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143383</xdr:rowOff>
    </xdr:from>
    <xdr:to>
      <xdr:col>11</xdr:col>
      <xdr:colOff>358775</xdr:colOff>
      <xdr:row>31</xdr:row>
      <xdr:rowOff>73533</xdr:rowOff>
    </xdr:to>
    <xdr:sp macro="" textlink="">
      <xdr:nvSpPr>
        <xdr:cNvPr id="317" name="円/楕円 316"/>
        <xdr:cNvSpPr/>
      </xdr:nvSpPr>
      <xdr:spPr>
        <a:xfrm>
          <a:off x="7810500" y="52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90060</xdr:rowOff>
    </xdr:from>
    <xdr:ext cx="534377" cy="259045"/>
    <xdr:sp macro="" textlink="">
      <xdr:nvSpPr>
        <xdr:cNvPr id="318" name="テキスト ボックス 317"/>
        <xdr:cNvSpPr txBox="1"/>
      </xdr:nvSpPr>
      <xdr:spPr>
        <a:xfrm>
          <a:off x="7594111" y="50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20955</xdr:rowOff>
    </xdr:from>
    <xdr:to>
      <xdr:col>10</xdr:col>
      <xdr:colOff>155575</xdr:colOff>
      <xdr:row>30</xdr:row>
      <xdr:rowOff>122555</xdr:rowOff>
    </xdr:to>
    <xdr:sp macro="" textlink="">
      <xdr:nvSpPr>
        <xdr:cNvPr id="319" name="円/楕円 318"/>
        <xdr:cNvSpPr/>
      </xdr:nvSpPr>
      <xdr:spPr>
        <a:xfrm>
          <a:off x="6921500" y="51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139082</xdr:rowOff>
    </xdr:from>
    <xdr:ext cx="534377" cy="259045"/>
    <xdr:sp macro="" textlink="">
      <xdr:nvSpPr>
        <xdr:cNvPr id="320" name="テキスト ボックス 319"/>
        <xdr:cNvSpPr txBox="1"/>
      </xdr:nvSpPr>
      <xdr:spPr>
        <a:xfrm>
          <a:off x="6705111" y="493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121138</xdr:rowOff>
    </xdr:from>
    <xdr:to>
      <xdr:col>15</xdr:col>
      <xdr:colOff>180975</xdr:colOff>
      <xdr:row>57</xdr:row>
      <xdr:rowOff>154312</xdr:rowOff>
    </xdr:to>
    <xdr:cxnSp macro="">
      <xdr:nvCxnSpPr>
        <xdr:cNvPr id="347" name="直線コネクタ 346"/>
        <xdr:cNvCxnSpPr/>
      </xdr:nvCxnSpPr>
      <xdr:spPr>
        <a:xfrm flipV="1">
          <a:off x="9639300" y="9893788"/>
          <a:ext cx="838200" cy="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117004</xdr:rowOff>
    </xdr:from>
    <xdr:to>
      <xdr:col>14</xdr:col>
      <xdr:colOff>28575</xdr:colOff>
      <xdr:row>57</xdr:row>
      <xdr:rowOff>154312</xdr:rowOff>
    </xdr:to>
    <xdr:cxnSp macro="">
      <xdr:nvCxnSpPr>
        <xdr:cNvPr id="350" name="直線コネクタ 349"/>
        <xdr:cNvCxnSpPr/>
      </xdr:nvCxnSpPr>
      <xdr:spPr>
        <a:xfrm>
          <a:off x="8750300" y="9889654"/>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95397</xdr:rowOff>
    </xdr:from>
    <xdr:to>
      <xdr:col>12</xdr:col>
      <xdr:colOff>511175</xdr:colOff>
      <xdr:row>57</xdr:row>
      <xdr:rowOff>117004</xdr:rowOff>
    </xdr:to>
    <xdr:cxnSp macro="">
      <xdr:nvCxnSpPr>
        <xdr:cNvPr id="353" name="直線コネクタ 352"/>
        <xdr:cNvCxnSpPr/>
      </xdr:nvCxnSpPr>
      <xdr:spPr>
        <a:xfrm>
          <a:off x="7861300" y="9868047"/>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95397</xdr:rowOff>
    </xdr:from>
    <xdr:to>
      <xdr:col>11</xdr:col>
      <xdr:colOff>307975</xdr:colOff>
      <xdr:row>58</xdr:row>
      <xdr:rowOff>2741</xdr:rowOff>
    </xdr:to>
    <xdr:cxnSp macro="">
      <xdr:nvCxnSpPr>
        <xdr:cNvPr id="356" name="直線コネクタ 355"/>
        <xdr:cNvCxnSpPr/>
      </xdr:nvCxnSpPr>
      <xdr:spPr>
        <a:xfrm flipV="1">
          <a:off x="6972300" y="9868047"/>
          <a:ext cx="889000" cy="7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70338</xdr:rowOff>
    </xdr:from>
    <xdr:to>
      <xdr:col>15</xdr:col>
      <xdr:colOff>231775</xdr:colOff>
      <xdr:row>58</xdr:row>
      <xdr:rowOff>488</xdr:rowOff>
    </xdr:to>
    <xdr:sp macro="" textlink="">
      <xdr:nvSpPr>
        <xdr:cNvPr id="366" name="円/楕円 365"/>
        <xdr:cNvSpPr/>
      </xdr:nvSpPr>
      <xdr:spPr>
        <a:xfrm>
          <a:off x="10426700" y="98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48765</xdr:rowOff>
    </xdr:from>
    <xdr:ext cx="534377" cy="259045"/>
    <xdr:sp macro="" textlink="">
      <xdr:nvSpPr>
        <xdr:cNvPr id="367" name="農林水産業費該当値テキスト"/>
        <xdr:cNvSpPr txBox="1"/>
      </xdr:nvSpPr>
      <xdr:spPr>
        <a:xfrm>
          <a:off x="10528300" y="98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103512</xdr:rowOff>
    </xdr:from>
    <xdr:to>
      <xdr:col>14</xdr:col>
      <xdr:colOff>79375</xdr:colOff>
      <xdr:row>58</xdr:row>
      <xdr:rowOff>33662</xdr:rowOff>
    </xdr:to>
    <xdr:sp macro="" textlink="">
      <xdr:nvSpPr>
        <xdr:cNvPr id="368" name="円/楕円 367"/>
        <xdr:cNvSpPr/>
      </xdr:nvSpPr>
      <xdr:spPr>
        <a:xfrm>
          <a:off x="9588500" y="98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24789</xdr:rowOff>
    </xdr:from>
    <xdr:ext cx="534377" cy="259045"/>
    <xdr:sp macro="" textlink="">
      <xdr:nvSpPr>
        <xdr:cNvPr id="369" name="テキスト ボックス 368"/>
        <xdr:cNvSpPr txBox="1"/>
      </xdr:nvSpPr>
      <xdr:spPr>
        <a:xfrm>
          <a:off x="9372111" y="99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66204</xdr:rowOff>
    </xdr:from>
    <xdr:to>
      <xdr:col>12</xdr:col>
      <xdr:colOff>561975</xdr:colOff>
      <xdr:row>57</xdr:row>
      <xdr:rowOff>167804</xdr:rowOff>
    </xdr:to>
    <xdr:sp macro="" textlink="">
      <xdr:nvSpPr>
        <xdr:cNvPr id="370" name="円/楕円 369"/>
        <xdr:cNvSpPr/>
      </xdr:nvSpPr>
      <xdr:spPr>
        <a:xfrm>
          <a:off x="8699500" y="98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158931</xdr:rowOff>
    </xdr:from>
    <xdr:ext cx="534377" cy="259045"/>
    <xdr:sp macro="" textlink="">
      <xdr:nvSpPr>
        <xdr:cNvPr id="371" name="テキスト ボックス 370"/>
        <xdr:cNvSpPr txBox="1"/>
      </xdr:nvSpPr>
      <xdr:spPr>
        <a:xfrm>
          <a:off x="8483111" y="99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44597</xdr:rowOff>
    </xdr:from>
    <xdr:to>
      <xdr:col>11</xdr:col>
      <xdr:colOff>358775</xdr:colOff>
      <xdr:row>57</xdr:row>
      <xdr:rowOff>146197</xdr:rowOff>
    </xdr:to>
    <xdr:sp macro="" textlink="">
      <xdr:nvSpPr>
        <xdr:cNvPr id="372" name="円/楕円 371"/>
        <xdr:cNvSpPr/>
      </xdr:nvSpPr>
      <xdr:spPr>
        <a:xfrm>
          <a:off x="7810500" y="98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137324</xdr:rowOff>
    </xdr:from>
    <xdr:ext cx="534377" cy="259045"/>
    <xdr:sp macro="" textlink="">
      <xdr:nvSpPr>
        <xdr:cNvPr id="373" name="テキスト ボックス 372"/>
        <xdr:cNvSpPr txBox="1"/>
      </xdr:nvSpPr>
      <xdr:spPr>
        <a:xfrm>
          <a:off x="7594111" y="99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123391</xdr:rowOff>
    </xdr:from>
    <xdr:to>
      <xdr:col>10</xdr:col>
      <xdr:colOff>155575</xdr:colOff>
      <xdr:row>58</xdr:row>
      <xdr:rowOff>53541</xdr:rowOff>
    </xdr:to>
    <xdr:sp macro="" textlink="">
      <xdr:nvSpPr>
        <xdr:cNvPr id="374" name="円/楕円 373"/>
        <xdr:cNvSpPr/>
      </xdr:nvSpPr>
      <xdr:spPr>
        <a:xfrm>
          <a:off x="6921500" y="9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44668</xdr:rowOff>
    </xdr:from>
    <xdr:ext cx="534377" cy="259045"/>
    <xdr:sp macro="" textlink="">
      <xdr:nvSpPr>
        <xdr:cNvPr id="375" name="テキスト ボックス 374"/>
        <xdr:cNvSpPr txBox="1"/>
      </xdr:nvSpPr>
      <xdr:spPr>
        <a:xfrm>
          <a:off x="6705111" y="99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44962</xdr:rowOff>
    </xdr:from>
    <xdr:to>
      <xdr:col>15</xdr:col>
      <xdr:colOff>180975</xdr:colOff>
      <xdr:row>78</xdr:row>
      <xdr:rowOff>92494</xdr:rowOff>
    </xdr:to>
    <xdr:cxnSp macro="">
      <xdr:nvCxnSpPr>
        <xdr:cNvPr id="406" name="直線コネクタ 405"/>
        <xdr:cNvCxnSpPr/>
      </xdr:nvCxnSpPr>
      <xdr:spPr>
        <a:xfrm flipV="1">
          <a:off x="9639300" y="13418062"/>
          <a:ext cx="838200" cy="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81260</xdr:rowOff>
    </xdr:from>
    <xdr:to>
      <xdr:col>14</xdr:col>
      <xdr:colOff>28575</xdr:colOff>
      <xdr:row>78</xdr:row>
      <xdr:rowOff>92494</xdr:rowOff>
    </xdr:to>
    <xdr:cxnSp macro="">
      <xdr:nvCxnSpPr>
        <xdr:cNvPr id="409" name="直線コネクタ 408"/>
        <xdr:cNvCxnSpPr/>
      </xdr:nvCxnSpPr>
      <xdr:spPr>
        <a:xfrm>
          <a:off x="8750300" y="13454360"/>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42904</xdr:rowOff>
    </xdr:from>
    <xdr:to>
      <xdr:col>12</xdr:col>
      <xdr:colOff>511175</xdr:colOff>
      <xdr:row>78</xdr:row>
      <xdr:rowOff>81260</xdr:rowOff>
    </xdr:to>
    <xdr:cxnSp macro="">
      <xdr:nvCxnSpPr>
        <xdr:cNvPr id="412" name="直線コネクタ 411"/>
        <xdr:cNvCxnSpPr/>
      </xdr:nvCxnSpPr>
      <xdr:spPr>
        <a:xfrm>
          <a:off x="7861300" y="13416004"/>
          <a:ext cx="889000" cy="3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42904</xdr:rowOff>
    </xdr:from>
    <xdr:to>
      <xdr:col>11</xdr:col>
      <xdr:colOff>307975</xdr:colOff>
      <xdr:row>78</xdr:row>
      <xdr:rowOff>113019</xdr:rowOff>
    </xdr:to>
    <xdr:cxnSp macro="">
      <xdr:nvCxnSpPr>
        <xdr:cNvPr id="415" name="直線コネクタ 414"/>
        <xdr:cNvCxnSpPr/>
      </xdr:nvCxnSpPr>
      <xdr:spPr>
        <a:xfrm flipV="1">
          <a:off x="6972300" y="13416004"/>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165612</xdr:rowOff>
    </xdr:from>
    <xdr:to>
      <xdr:col>15</xdr:col>
      <xdr:colOff>231775</xdr:colOff>
      <xdr:row>78</xdr:row>
      <xdr:rowOff>95762</xdr:rowOff>
    </xdr:to>
    <xdr:sp macro="" textlink="">
      <xdr:nvSpPr>
        <xdr:cNvPr id="425" name="円/楕円 424"/>
        <xdr:cNvSpPr/>
      </xdr:nvSpPr>
      <xdr:spPr>
        <a:xfrm>
          <a:off x="10426700" y="133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144039</xdr:rowOff>
    </xdr:from>
    <xdr:ext cx="534377" cy="259045"/>
    <xdr:sp macro="" textlink="">
      <xdr:nvSpPr>
        <xdr:cNvPr id="426" name="商工費該当値テキスト"/>
        <xdr:cNvSpPr txBox="1"/>
      </xdr:nvSpPr>
      <xdr:spPr>
        <a:xfrm>
          <a:off x="10528300" y="133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41694</xdr:rowOff>
    </xdr:from>
    <xdr:to>
      <xdr:col>14</xdr:col>
      <xdr:colOff>79375</xdr:colOff>
      <xdr:row>78</xdr:row>
      <xdr:rowOff>143294</xdr:rowOff>
    </xdr:to>
    <xdr:sp macro="" textlink="">
      <xdr:nvSpPr>
        <xdr:cNvPr id="427" name="円/楕円 426"/>
        <xdr:cNvSpPr/>
      </xdr:nvSpPr>
      <xdr:spPr>
        <a:xfrm>
          <a:off x="9588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134421</xdr:rowOff>
    </xdr:from>
    <xdr:ext cx="534377" cy="259045"/>
    <xdr:sp macro="" textlink="">
      <xdr:nvSpPr>
        <xdr:cNvPr id="428" name="テキスト ボックス 427"/>
        <xdr:cNvSpPr txBox="1"/>
      </xdr:nvSpPr>
      <xdr:spPr>
        <a:xfrm>
          <a:off x="9372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30460</xdr:rowOff>
    </xdr:from>
    <xdr:to>
      <xdr:col>12</xdr:col>
      <xdr:colOff>561975</xdr:colOff>
      <xdr:row>78</xdr:row>
      <xdr:rowOff>132060</xdr:rowOff>
    </xdr:to>
    <xdr:sp macro="" textlink="">
      <xdr:nvSpPr>
        <xdr:cNvPr id="429" name="円/楕円 428"/>
        <xdr:cNvSpPr/>
      </xdr:nvSpPr>
      <xdr:spPr>
        <a:xfrm>
          <a:off x="86995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123187</xdr:rowOff>
    </xdr:from>
    <xdr:ext cx="534377" cy="259045"/>
    <xdr:sp macro="" textlink="">
      <xdr:nvSpPr>
        <xdr:cNvPr id="430" name="テキスト ボックス 429"/>
        <xdr:cNvSpPr txBox="1"/>
      </xdr:nvSpPr>
      <xdr:spPr>
        <a:xfrm>
          <a:off x="8483111" y="134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163554</xdr:rowOff>
    </xdr:from>
    <xdr:to>
      <xdr:col>11</xdr:col>
      <xdr:colOff>358775</xdr:colOff>
      <xdr:row>78</xdr:row>
      <xdr:rowOff>93704</xdr:rowOff>
    </xdr:to>
    <xdr:sp macro="" textlink="">
      <xdr:nvSpPr>
        <xdr:cNvPr id="431" name="円/楕円 430"/>
        <xdr:cNvSpPr/>
      </xdr:nvSpPr>
      <xdr:spPr>
        <a:xfrm>
          <a:off x="7810500" y="13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110231</xdr:rowOff>
    </xdr:from>
    <xdr:ext cx="534377" cy="259045"/>
    <xdr:sp macro="" textlink="">
      <xdr:nvSpPr>
        <xdr:cNvPr id="432" name="テキスト ボックス 431"/>
        <xdr:cNvSpPr txBox="1"/>
      </xdr:nvSpPr>
      <xdr:spPr>
        <a:xfrm>
          <a:off x="7594111" y="131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62219</xdr:rowOff>
    </xdr:from>
    <xdr:to>
      <xdr:col>10</xdr:col>
      <xdr:colOff>155575</xdr:colOff>
      <xdr:row>78</xdr:row>
      <xdr:rowOff>163819</xdr:rowOff>
    </xdr:to>
    <xdr:sp macro="" textlink="">
      <xdr:nvSpPr>
        <xdr:cNvPr id="433" name="円/楕円 432"/>
        <xdr:cNvSpPr/>
      </xdr:nvSpPr>
      <xdr:spPr>
        <a:xfrm>
          <a:off x="6921500" y="134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154946</xdr:rowOff>
    </xdr:from>
    <xdr:ext cx="469744" cy="259045"/>
    <xdr:sp macro="" textlink="">
      <xdr:nvSpPr>
        <xdr:cNvPr id="434" name="テキスト ボックス 433"/>
        <xdr:cNvSpPr txBox="1"/>
      </xdr:nvSpPr>
      <xdr:spPr>
        <a:xfrm>
          <a:off x="6737427" y="135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107986</xdr:rowOff>
    </xdr:from>
    <xdr:to>
      <xdr:col>15</xdr:col>
      <xdr:colOff>180975</xdr:colOff>
      <xdr:row>98</xdr:row>
      <xdr:rowOff>118374</xdr:rowOff>
    </xdr:to>
    <xdr:cxnSp macro="">
      <xdr:nvCxnSpPr>
        <xdr:cNvPr id="461" name="直線コネクタ 460"/>
        <xdr:cNvCxnSpPr/>
      </xdr:nvCxnSpPr>
      <xdr:spPr>
        <a:xfrm>
          <a:off x="9639300" y="16910086"/>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107986</xdr:rowOff>
    </xdr:from>
    <xdr:to>
      <xdr:col>14</xdr:col>
      <xdr:colOff>28575</xdr:colOff>
      <xdr:row>98</xdr:row>
      <xdr:rowOff>108576</xdr:rowOff>
    </xdr:to>
    <xdr:cxnSp macro="">
      <xdr:nvCxnSpPr>
        <xdr:cNvPr id="464" name="直線コネクタ 463"/>
        <xdr:cNvCxnSpPr/>
      </xdr:nvCxnSpPr>
      <xdr:spPr>
        <a:xfrm flipV="1">
          <a:off x="8750300" y="16910086"/>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99315</xdr:rowOff>
    </xdr:from>
    <xdr:to>
      <xdr:col>12</xdr:col>
      <xdr:colOff>511175</xdr:colOff>
      <xdr:row>98</xdr:row>
      <xdr:rowOff>108576</xdr:rowOff>
    </xdr:to>
    <xdr:cxnSp macro="">
      <xdr:nvCxnSpPr>
        <xdr:cNvPr id="467" name="直線コネクタ 466"/>
        <xdr:cNvCxnSpPr/>
      </xdr:nvCxnSpPr>
      <xdr:spPr>
        <a:xfrm>
          <a:off x="7861300" y="16901415"/>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99315</xdr:rowOff>
    </xdr:from>
    <xdr:to>
      <xdr:col>11</xdr:col>
      <xdr:colOff>307975</xdr:colOff>
      <xdr:row>98</xdr:row>
      <xdr:rowOff>100488</xdr:rowOff>
    </xdr:to>
    <xdr:cxnSp macro="">
      <xdr:nvCxnSpPr>
        <xdr:cNvPr id="470" name="直線コネクタ 469"/>
        <xdr:cNvCxnSpPr/>
      </xdr:nvCxnSpPr>
      <xdr:spPr>
        <a:xfrm flipV="1">
          <a:off x="6972300" y="16901415"/>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67574</xdr:rowOff>
    </xdr:from>
    <xdr:to>
      <xdr:col>15</xdr:col>
      <xdr:colOff>231775</xdr:colOff>
      <xdr:row>98</xdr:row>
      <xdr:rowOff>169174</xdr:rowOff>
    </xdr:to>
    <xdr:sp macro="" textlink="">
      <xdr:nvSpPr>
        <xdr:cNvPr id="480" name="円/楕円 479"/>
        <xdr:cNvSpPr/>
      </xdr:nvSpPr>
      <xdr:spPr>
        <a:xfrm>
          <a:off x="10426700" y="168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57186</xdr:rowOff>
    </xdr:from>
    <xdr:to>
      <xdr:col>14</xdr:col>
      <xdr:colOff>79375</xdr:colOff>
      <xdr:row>98</xdr:row>
      <xdr:rowOff>158786</xdr:rowOff>
    </xdr:to>
    <xdr:sp macro="" textlink="">
      <xdr:nvSpPr>
        <xdr:cNvPr id="482" name="円/楕円 481"/>
        <xdr:cNvSpPr/>
      </xdr:nvSpPr>
      <xdr:spPr>
        <a:xfrm>
          <a:off x="9588500" y="168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149913</xdr:rowOff>
    </xdr:from>
    <xdr:ext cx="534377" cy="259045"/>
    <xdr:sp macro="" textlink="">
      <xdr:nvSpPr>
        <xdr:cNvPr id="483" name="テキスト ボックス 482"/>
        <xdr:cNvSpPr txBox="1"/>
      </xdr:nvSpPr>
      <xdr:spPr>
        <a:xfrm>
          <a:off x="9372111" y="169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57776</xdr:rowOff>
    </xdr:from>
    <xdr:to>
      <xdr:col>12</xdr:col>
      <xdr:colOff>561975</xdr:colOff>
      <xdr:row>98</xdr:row>
      <xdr:rowOff>159376</xdr:rowOff>
    </xdr:to>
    <xdr:sp macro="" textlink="">
      <xdr:nvSpPr>
        <xdr:cNvPr id="484" name="円/楕円 483"/>
        <xdr:cNvSpPr/>
      </xdr:nvSpPr>
      <xdr:spPr>
        <a:xfrm>
          <a:off x="8699500" y="168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150503</xdr:rowOff>
    </xdr:from>
    <xdr:ext cx="534377" cy="259045"/>
    <xdr:sp macro="" textlink="">
      <xdr:nvSpPr>
        <xdr:cNvPr id="485" name="テキスト ボックス 484"/>
        <xdr:cNvSpPr txBox="1"/>
      </xdr:nvSpPr>
      <xdr:spPr>
        <a:xfrm>
          <a:off x="8483111" y="169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48515</xdr:rowOff>
    </xdr:from>
    <xdr:to>
      <xdr:col>11</xdr:col>
      <xdr:colOff>358775</xdr:colOff>
      <xdr:row>98</xdr:row>
      <xdr:rowOff>150115</xdr:rowOff>
    </xdr:to>
    <xdr:sp macro="" textlink="">
      <xdr:nvSpPr>
        <xdr:cNvPr id="486" name="円/楕円 485"/>
        <xdr:cNvSpPr/>
      </xdr:nvSpPr>
      <xdr:spPr>
        <a:xfrm>
          <a:off x="7810500" y="16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141242</xdr:rowOff>
    </xdr:from>
    <xdr:ext cx="534377" cy="259045"/>
    <xdr:sp macro="" textlink="">
      <xdr:nvSpPr>
        <xdr:cNvPr id="487" name="テキスト ボックス 486"/>
        <xdr:cNvSpPr txBox="1"/>
      </xdr:nvSpPr>
      <xdr:spPr>
        <a:xfrm>
          <a:off x="7594111" y="169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49688</xdr:rowOff>
    </xdr:from>
    <xdr:to>
      <xdr:col>10</xdr:col>
      <xdr:colOff>155575</xdr:colOff>
      <xdr:row>98</xdr:row>
      <xdr:rowOff>151288</xdr:rowOff>
    </xdr:to>
    <xdr:sp macro="" textlink="">
      <xdr:nvSpPr>
        <xdr:cNvPr id="488" name="円/楕円 487"/>
        <xdr:cNvSpPr/>
      </xdr:nvSpPr>
      <xdr:spPr>
        <a:xfrm>
          <a:off x="6921500" y="168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142415</xdr:rowOff>
    </xdr:from>
    <xdr:ext cx="534377" cy="259045"/>
    <xdr:sp macro="" textlink="">
      <xdr:nvSpPr>
        <xdr:cNvPr id="489" name="テキスト ボックス 488"/>
        <xdr:cNvSpPr txBox="1"/>
      </xdr:nvSpPr>
      <xdr:spPr>
        <a:xfrm>
          <a:off x="6705111" y="169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101165</xdr:rowOff>
    </xdr:from>
    <xdr:to>
      <xdr:col>23</xdr:col>
      <xdr:colOff>517525</xdr:colOff>
      <xdr:row>38</xdr:row>
      <xdr:rowOff>38218</xdr:rowOff>
    </xdr:to>
    <xdr:cxnSp macro="">
      <xdr:nvCxnSpPr>
        <xdr:cNvPr id="520" name="直線コネクタ 519"/>
        <xdr:cNvCxnSpPr/>
      </xdr:nvCxnSpPr>
      <xdr:spPr>
        <a:xfrm>
          <a:off x="15481300" y="6101915"/>
          <a:ext cx="838200" cy="4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101165</xdr:rowOff>
    </xdr:from>
    <xdr:to>
      <xdr:col>22</xdr:col>
      <xdr:colOff>365125</xdr:colOff>
      <xdr:row>38</xdr:row>
      <xdr:rowOff>47525</xdr:rowOff>
    </xdr:to>
    <xdr:cxnSp macro="">
      <xdr:nvCxnSpPr>
        <xdr:cNvPr id="523" name="直線コネクタ 522"/>
        <xdr:cNvCxnSpPr/>
      </xdr:nvCxnSpPr>
      <xdr:spPr>
        <a:xfrm flipV="1">
          <a:off x="14592300" y="6101915"/>
          <a:ext cx="889000" cy="4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39900</xdr:rowOff>
    </xdr:from>
    <xdr:to>
      <xdr:col>21</xdr:col>
      <xdr:colOff>161925</xdr:colOff>
      <xdr:row>38</xdr:row>
      <xdr:rowOff>47525</xdr:rowOff>
    </xdr:to>
    <xdr:cxnSp macro="">
      <xdr:nvCxnSpPr>
        <xdr:cNvPr id="526" name="直線コネクタ 525"/>
        <xdr:cNvCxnSpPr/>
      </xdr:nvCxnSpPr>
      <xdr:spPr>
        <a:xfrm>
          <a:off x="13703300" y="6555000"/>
          <a:ext cx="8890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39900</xdr:rowOff>
    </xdr:from>
    <xdr:to>
      <xdr:col>19</xdr:col>
      <xdr:colOff>644525</xdr:colOff>
      <xdr:row>38</xdr:row>
      <xdr:rowOff>41745</xdr:rowOff>
    </xdr:to>
    <xdr:cxnSp macro="">
      <xdr:nvCxnSpPr>
        <xdr:cNvPr id="529" name="直線コネクタ 528"/>
        <xdr:cNvCxnSpPr/>
      </xdr:nvCxnSpPr>
      <xdr:spPr>
        <a:xfrm flipV="1">
          <a:off x="12814300" y="6555000"/>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158868</xdr:rowOff>
    </xdr:from>
    <xdr:to>
      <xdr:col>23</xdr:col>
      <xdr:colOff>568325</xdr:colOff>
      <xdr:row>38</xdr:row>
      <xdr:rowOff>89018</xdr:rowOff>
    </xdr:to>
    <xdr:sp macro="" textlink="">
      <xdr:nvSpPr>
        <xdr:cNvPr id="539" name="円/楕円 538"/>
        <xdr:cNvSpPr/>
      </xdr:nvSpPr>
      <xdr:spPr>
        <a:xfrm>
          <a:off x="16268700" y="65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137295</xdr:rowOff>
    </xdr:from>
    <xdr:ext cx="534377" cy="259045"/>
    <xdr:sp macro="" textlink="">
      <xdr:nvSpPr>
        <xdr:cNvPr id="540" name="消防費該当値テキスト"/>
        <xdr:cNvSpPr txBox="1"/>
      </xdr:nvSpPr>
      <xdr:spPr>
        <a:xfrm>
          <a:off x="16370300" y="648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50365</xdr:rowOff>
    </xdr:from>
    <xdr:to>
      <xdr:col>22</xdr:col>
      <xdr:colOff>415925</xdr:colOff>
      <xdr:row>35</xdr:row>
      <xdr:rowOff>151965</xdr:rowOff>
    </xdr:to>
    <xdr:sp macro="" textlink="">
      <xdr:nvSpPr>
        <xdr:cNvPr id="541" name="円/楕円 540"/>
        <xdr:cNvSpPr/>
      </xdr:nvSpPr>
      <xdr:spPr>
        <a:xfrm>
          <a:off x="154305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168492</xdr:rowOff>
    </xdr:from>
    <xdr:ext cx="534377" cy="259045"/>
    <xdr:sp macro="" textlink="">
      <xdr:nvSpPr>
        <xdr:cNvPr id="542" name="テキスト ボックス 541"/>
        <xdr:cNvSpPr txBox="1"/>
      </xdr:nvSpPr>
      <xdr:spPr>
        <a:xfrm>
          <a:off x="15214111" y="58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168175</xdr:rowOff>
    </xdr:from>
    <xdr:to>
      <xdr:col>21</xdr:col>
      <xdr:colOff>212725</xdr:colOff>
      <xdr:row>38</xdr:row>
      <xdr:rowOff>98325</xdr:rowOff>
    </xdr:to>
    <xdr:sp macro="" textlink="">
      <xdr:nvSpPr>
        <xdr:cNvPr id="543" name="円/楕円 542"/>
        <xdr:cNvSpPr/>
      </xdr:nvSpPr>
      <xdr:spPr>
        <a:xfrm>
          <a:off x="14541500" y="65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89452</xdr:rowOff>
    </xdr:from>
    <xdr:ext cx="534377" cy="259045"/>
    <xdr:sp macro="" textlink="">
      <xdr:nvSpPr>
        <xdr:cNvPr id="544" name="テキスト ボックス 543"/>
        <xdr:cNvSpPr txBox="1"/>
      </xdr:nvSpPr>
      <xdr:spPr>
        <a:xfrm>
          <a:off x="14325111" y="66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160550</xdr:rowOff>
    </xdr:from>
    <xdr:to>
      <xdr:col>20</xdr:col>
      <xdr:colOff>9525</xdr:colOff>
      <xdr:row>38</xdr:row>
      <xdr:rowOff>90700</xdr:rowOff>
    </xdr:to>
    <xdr:sp macro="" textlink="">
      <xdr:nvSpPr>
        <xdr:cNvPr id="545" name="円/楕円 544"/>
        <xdr:cNvSpPr/>
      </xdr:nvSpPr>
      <xdr:spPr>
        <a:xfrm>
          <a:off x="13652500" y="65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81827</xdr:rowOff>
    </xdr:from>
    <xdr:ext cx="534377" cy="259045"/>
    <xdr:sp macro="" textlink="">
      <xdr:nvSpPr>
        <xdr:cNvPr id="546" name="テキスト ボックス 545"/>
        <xdr:cNvSpPr txBox="1"/>
      </xdr:nvSpPr>
      <xdr:spPr>
        <a:xfrm>
          <a:off x="13436111" y="65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162395</xdr:rowOff>
    </xdr:from>
    <xdr:to>
      <xdr:col>18</xdr:col>
      <xdr:colOff>492125</xdr:colOff>
      <xdr:row>38</xdr:row>
      <xdr:rowOff>92545</xdr:rowOff>
    </xdr:to>
    <xdr:sp macro="" textlink="">
      <xdr:nvSpPr>
        <xdr:cNvPr id="547" name="円/楕円 546"/>
        <xdr:cNvSpPr/>
      </xdr:nvSpPr>
      <xdr:spPr>
        <a:xfrm>
          <a:off x="12763500" y="65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83672</xdr:rowOff>
    </xdr:from>
    <xdr:ext cx="534377" cy="259045"/>
    <xdr:sp macro="" textlink="">
      <xdr:nvSpPr>
        <xdr:cNvPr id="548" name="テキスト ボックス 547"/>
        <xdr:cNvSpPr txBox="1"/>
      </xdr:nvSpPr>
      <xdr:spPr>
        <a:xfrm>
          <a:off x="12547111" y="65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61616</xdr:rowOff>
    </xdr:from>
    <xdr:to>
      <xdr:col>23</xdr:col>
      <xdr:colOff>517525</xdr:colOff>
      <xdr:row>57</xdr:row>
      <xdr:rowOff>120289</xdr:rowOff>
    </xdr:to>
    <xdr:cxnSp macro="">
      <xdr:nvCxnSpPr>
        <xdr:cNvPr id="579" name="直線コネクタ 578"/>
        <xdr:cNvCxnSpPr/>
      </xdr:nvCxnSpPr>
      <xdr:spPr>
        <a:xfrm>
          <a:off x="15481300" y="9834266"/>
          <a:ext cx="838200" cy="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61616</xdr:rowOff>
    </xdr:from>
    <xdr:to>
      <xdr:col>22</xdr:col>
      <xdr:colOff>365125</xdr:colOff>
      <xdr:row>58</xdr:row>
      <xdr:rowOff>24531</xdr:rowOff>
    </xdr:to>
    <xdr:cxnSp macro="">
      <xdr:nvCxnSpPr>
        <xdr:cNvPr id="582" name="直線コネクタ 581"/>
        <xdr:cNvCxnSpPr/>
      </xdr:nvCxnSpPr>
      <xdr:spPr>
        <a:xfrm flipV="1">
          <a:off x="14592300" y="9834266"/>
          <a:ext cx="889000" cy="1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146003</xdr:rowOff>
    </xdr:from>
    <xdr:to>
      <xdr:col>21</xdr:col>
      <xdr:colOff>161925</xdr:colOff>
      <xdr:row>58</xdr:row>
      <xdr:rowOff>24531</xdr:rowOff>
    </xdr:to>
    <xdr:cxnSp macro="">
      <xdr:nvCxnSpPr>
        <xdr:cNvPr id="585" name="直線コネクタ 584"/>
        <xdr:cNvCxnSpPr/>
      </xdr:nvCxnSpPr>
      <xdr:spPr>
        <a:xfrm>
          <a:off x="13703300" y="9918653"/>
          <a:ext cx="8890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67985</xdr:rowOff>
    </xdr:from>
    <xdr:to>
      <xdr:col>19</xdr:col>
      <xdr:colOff>644525</xdr:colOff>
      <xdr:row>57</xdr:row>
      <xdr:rowOff>146003</xdr:rowOff>
    </xdr:to>
    <xdr:cxnSp macro="">
      <xdr:nvCxnSpPr>
        <xdr:cNvPr id="588" name="直線コネクタ 587"/>
        <xdr:cNvCxnSpPr/>
      </xdr:nvCxnSpPr>
      <xdr:spPr>
        <a:xfrm>
          <a:off x="12814300" y="9840635"/>
          <a:ext cx="889000" cy="7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69489</xdr:rowOff>
    </xdr:from>
    <xdr:to>
      <xdr:col>23</xdr:col>
      <xdr:colOff>568325</xdr:colOff>
      <xdr:row>57</xdr:row>
      <xdr:rowOff>171089</xdr:rowOff>
    </xdr:to>
    <xdr:sp macro="" textlink="">
      <xdr:nvSpPr>
        <xdr:cNvPr id="598" name="円/楕円 597"/>
        <xdr:cNvSpPr/>
      </xdr:nvSpPr>
      <xdr:spPr>
        <a:xfrm>
          <a:off x="16268700" y="98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47916</xdr:rowOff>
    </xdr:from>
    <xdr:ext cx="534377" cy="259045"/>
    <xdr:sp macro="" textlink="">
      <xdr:nvSpPr>
        <xdr:cNvPr id="599" name="教育費該当値テキスト"/>
        <xdr:cNvSpPr txBox="1"/>
      </xdr:nvSpPr>
      <xdr:spPr>
        <a:xfrm>
          <a:off x="16370300" y="98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10816</xdr:rowOff>
    </xdr:from>
    <xdr:to>
      <xdr:col>22</xdr:col>
      <xdr:colOff>415925</xdr:colOff>
      <xdr:row>57</xdr:row>
      <xdr:rowOff>112416</xdr:rowOff>
    </xdr:to>
    <xdr:sp macro="" textlink="">
      <xdr:nvSpPr>
        <xdr:cNvPr id="600" name="円/楕円 599"/>
        <xdr:cNvSpPr/>
      </xdr:nvSpPr>
      <xdr:spPr>
        <a:xfrm>
          <a:off x="15430500" y="97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103543</xdr:rowOff>
    </xdr:from>
    <xdr:ext cx="534377" cy="259045"/>
    <xdr:sp macro="" textlink="">
      <xdr:nvSpPr>
        <xdr:cNvPr id="601" name="テキスト ボックス 600"/>
        <xdr:cNvSpPr txBox="1"/>
      </xdr:nvSpPr>
      <xdr:spPr>
        <a:xfrm>
          <a:off x="15214111" y="9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145181</xdr:rowOff>
    </xdr:from>
    <xdr:to>
      <xdr:col>21</xdr:col>
      <xdr:colOff>212725</xdr:colOff>
      <xdr:row>58</xdr:row>
      <xdr:rowOff>75331</xdr:rowOff>
    </xdr:to>
    <xdr:sp macro="" textlink="">
      <xdr:nvSpPr>
        <xdr:cNvPr id="602" name="円/楕円 601"/>
        <xdr:cNvSpPr/>
      </xdr:nvSpPr>
      <xdr:spPr>
        <a:xfrm>
          <a:off x="14541500" y="99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66458</xdr:rowOff>
    </xdr:from>
    <xdr:ext cx="534377" cy="259045"/>
    <xdr:sp macro="" textlink="">
      <xdr:nvSpPr>
        <xdr:cNvPr id="603" name="テキスト ボックス 602"/>
        <xdr:cNvSpPr txBox="1"/>
      </xdr:nvSpPr>
      <xdr:spPr>
        <a:xfrm>
          <a:off x="14325111" y="100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95203</xdr:rowOff>
    </xdr:from>
    <xdr:to>
      <xdr:col>20</xdr:col>
      <xdr:colOff>9525</xdr:colOff>
      <xdr:row>58</xdr:row>
      <xdr:rowOff>25353</xdr:rowOff>
    </xdr:to>
    <xdr:sp macro="" textlink="">
      <xdr:nvSpPr>
        <xdr:cNvPr id="604" name="円/楕円 603"/>
        <xdr:cNvSpPr/>
      </xdr:nvSpPr>
      <xdr:spPr>
        <a:xfrm>
          <a:off x="13652500" y="9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16480</xdr:rowOff>
    </xdr:from>
    <xdr:ext cx="534377" cy="259045"/>
    <xdr:sp macro="" textlink="">
      <xdr:nvSpPr>
        <xdr:cNvPr id="605" name="テキスト ボックス 604"/>
        <xdr:cNvSpPr txBox="1"/>
      </xdr:nvSpPr>
      <xdr:spPr>
        <a:xfrm>
          <a:off x="13436111" y="99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17185</xdr:rowOff>
    </xdr:from>
    <xdr:to>
      <xdr:col>18</xdr:col>
      <xdr:colOff>492125</xdr:colOff>
      <xdr:row>57</xdr:row>
      <xdr:rowOff>118785</xdr:rowOff>
    </xdr:to>
    <xdr:sp macro="" textlink="">
      <xdr:nvSpPr>
        <xdr:cNvPr id="606" name="円/楕円 605"/>
        <xdr:cNvSpPr/>
      </xdr:nvSpPr>
      <xdr:spPr>
        <a:xfrm>
          <a:off x="12763500" y="97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135312</xdr:rowOff>
    </xdr:from>
    <xdr:ext cx="534377" cy="259045"/>
    <xdr:sp macro="" textlink="">
      <xdr:nvSpPr>
        <xdr:cNvPr id="607" name="テキスト ボックス 606"/>
        <xdr:cNvSpPr txBox="1"/>
      </xdr:nvSpPr>
      <xdr:spPr>
        <a:xfrm>
          <a:off x="12547111" y="95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137931</xdr:rowOff>
    </xdr:from>
    <xdr:to>
      <xdr:col>23</xdr:col>
      <xdr:colOff>517525</xdr:colOff>
      <xdr:row>78</xdr:row>
      <xdr:rowOff>139700</xdr:rowOff>
    </xdr:to>
    <xdr:cxnSp macro="">
      <xdr:nvCxnSpPr>
        <xdr:cNvPr id="634" name="直線コネクタ 633"/>
        <xdr:cNvCxnSpPr/>
      </xdr:nvCxnSpPr>
      <xdr:spPr>
        <a:xfrm flipV="1">
          <a:off x="15481300" y="13511031"/>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135114</xdr:rowOff>
    </xdr:from>
    <xdr:to>
      <xdr:col>22</xdr:col>
      <xdr:colOff>365125</xdr:colOff>
      <xdr:row>78</xdr:row>
      <xdr:rowOff>139700</xdr:rowOff>
    </xdr:to>
    <xdr:cxnSp macro="">
      <xdr:nvCxnSpPr>
        <xdr:cNvPr id="637" name="直線コネクタ 636"/>
        <xdr:cNvCxnSpPr/>
      </xdr:nvCxnSpPr>
      <xdr:spPr>
        <a:xfrm>
          <a:off x="14592300" y="13508214"/>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134263</xdr:rowOff>
    </xdr:from>
    <xdr:to>
      <xdr:col>21</xdr:col>
      <xdr:colOff>161925</xdr:colOff>
      <xdr:row>78</xdr:row>
      <xdr:rowOff>135114</xdr:rowOff>
    </xdr:to>
    <xdr:cxnSp macro="">
      <xdr:nvCxnSpPr>
        <xdr:cNvPr id="640" name="直線コネクタ 639"/>
        <xdr:cNvCxnSpPr/>
      </xdr:nvCxnSpPr>
      <xdr:spPr>
        <a:xfrm>
          <a:off x="13703300" y="13507363"/>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134263</xdr:rowOff>
    </xdr:from>
    <xdr:to>
      <xdr:col>19</xdr:col>
      <xdr:colOff>644525</xdr:colOff>
      <xdr:row>78</xdr:row>
      <xdr:rowOff>136820</xdr:rowOff>
    </xdr:to>
    <xdr:cxnSp macro="">
      <xdr:nvCxnSpPr>
        <xdr:cNvPr id="643" name="直線コネクタ 642"/>
        <xdr:cNvCxnSpPr/>
      </xdr:nvCxnSpPr>
      <xdr:spPr>
        <a:xfrm flipV="1">
          <a:off x="12814300" y="13507363"/>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87131</xdr:rowOff>
    </xdr:from>
    <xdr:to>
      <xdr:col>23</xdr:col>
      <xdr:colOff>568325</xdr:colOff>
      <xdr:row>79</xdr:row>
      <xdr:rowOff>17281</xdr:rowOff>
    </xdr:to>
    <xdr:sp macro="" textlink="">
      <xdr:nvSpPr>
        <xdr:cNvPr id="653" name="円/楕円 652"/>
        <xdr:cNvSpPr/>
      </xdr:nvSpPr>
      <xdr:spPr>
        <a:xfrm>
          <a:off x="16268700" y="134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84314</xdr:rowOff>
    </xdr:from>
    <xdr:to>
      <xdr:col>21</xdr:col>
      <xdr:colOff>212725</xdr:colOff>
      <xdr:row>79</xdr:row>
      <xdr:rowOff>14464</xdr:rowOff>
    </xdr:to>
    <xdr:sp macro="" textlink="">
      <xdr:nvSpPr>
        <xdr:cNvPr id="657" name="円/楕円 656"/>
        <xdr:cNvSpPr/>
      </xdr:nvSpPr>
      <xdr:spPr>
        <a:xfrm>
          <a:off x="14541500" y="134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5591</xdr:rowOff>
    </xdr:from>
    <xdr:ext cx="469744" cy="259045"/>
    <xdr:sp macro="" textlink="">
      <xdr:nvSpPr>
        <xdr:cNvPr id="658" name="テキスト ボックス 657"/>
        <xdr:cNvSpPr txBox="1"/>
      </xdr:nvSpPr>
      <xdr:spPr>
        <a:xfrm>
          <a:off x="14357427" y="135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83463</xdr:rowOff>
    </xdr:from>
    <xdr:to>
      <xdr:col>20</xdr:col>
      <xdr:colOff>9525</xdr:colOff>
      <xdr:row>79</xdr:row>
      <xdr:rowOff>13613</xdr:rowOff>
    </xdr:to>
    <xdr:sp macro="" textlink="">
      <xdr:nvSpPr>
        <xdr:cNvPr id="659" name="円/楕円 658"/>
        <xdr:cNvSpPr/>
      </xdr:nvSpPr>
      <xdr:spPr>
        <a:xfrm>
          <a:off x="136525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4740</xdr:rowOff>
    </xdr:from>
    <xdr:ext cx="469744" cy="259045"/>
    <xdr:sp macro="" textlink="">
      <xdr:nvSpPr>
        <xdr:cNvPr id="660" name="テキスト ボックス 659"/>
        <xdr:cNvSpPr txBox="1"/>
      </xdr:nvSpPr>
      <xdr:spPr>
        <a:xfrm>
          <a:off x="13468427" y="135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86020</xdr:rowOff>
    </xdr:from>
    <xdr:to>
      <xdr:col>18</xdr:col>
      <xdr:colOff>492125</xdr:colOff>
      <xdr:row>79</xdr:row>
      <xdr:rowOff>16170</xdr:rowOff>
    </xdr:to>
    <xdr:sp macro="" textlink="">
      <xdr:nvSpPr>
        <xdr:cNvPr id="661" name="円/楕円 660"/>
        <xdr:cNvSpPr/>
      </xdr:nvSpPr>
      <xdr:spPr>
        <a:xfrm>
          <a:off x="12763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7297</xdr:rowOff>
    </xdr:from>
    <xdr:ext cx="378565" cy="259045"/>
    <xdr:sp macro="" textlink="">
      <xdr:nvSpPr>
        <xdr:cNvPr id="662" name="テキスト ボックス 661"/>
        <xdr:cNvSpPr txBox="1"/>
      </xdr:nvSpPr>
      <xdr:spPr>
        <a:xfrm>
          <a:off x="12625017" y="13551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25915</xdr:rowOff>
    </xdr:from>
    <xdr:to>
      <xdr:col>23</xdr:col>
      <xdr:colOff>517525</xdr:colOff>
      <xdr:row>98</xdr:row>
      <xdr:rowOff>43245</xdr:rowOff>
    </xdr:to>
    <xdr:cxnSp macro="">
      <xdr:nvCxnSpPr>
        <xdr:cNvPr id="691" name="直線コネクタ 690"/>
        <xdr:cNvCxnSpPr/>
      </xdr:nvCxnSpPr>
      <xdr:spPr>
        <a:xfrm>
          <a:off x="15481300" y="16828015"/>
          <a:ext cx="8382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25915</xdr:rowOff>
    </xdr:from>
    <xdr:to>
      <xdr:col>22</xdr:col>
      <xdr:colOff>365125</xdr:colOff>
      <xdr:row>98</xdr:row>
      <xdr:rowOff>26848</xdr:rowOff>
    </xdr:to>
    <xdr:cxnSp macro="">
      <xdr:nvCxnSpPr>
        <xdr:cNvPr id="694" name="直線コネクタ 693"/>
        <xdr:cNvCxnSpPr/>
      </xdr:nvCxnSpPr>
      <xdr:spPr>
        <a:xfrm flipV="1">
          <a:off x="14592300" y="16828015"/>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26299</xdr:rowOff>
    </xdr:from>
    <xdr:to>
      <xdr:col>21</xdr:col>
      <xdr:colOff>161925</xdr:colOff>
      <xdr:row>98</xdr:row>
      <xdr:rowOff>26848</xdr:rowOff>
    </xdr:to>
    <xdr:cxnSp macro="">
      <xdr:nvCxnSpPr>
        <xdr:cNvPr id="697" name="直線コネクタ 696"/>
        <xdr:cNvCxnSpPr/>
      </xdr:nvCxnSpPr>
      <xdr:spPr>
        <a:xfrm>
          <a:off x="13703300" y="168283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26299</xdr:rowOff>
    </xdr:from>
    <xdr:to>
      <xdr:col>19</xdr:col>
      <xdr:colOff>644525</xdr:colOff>
      <xdr:row>98</xdr:row>
      <xdr:rowOff>26550</xdr:rowOff>
    </xdr:to>
    <xdr:cxnSp macro="">
      <xdr:nvCxnSpPr>
        <xdr:cNvPr id="700" name="直線コネクタ 699"/>
        <xdr:cNvCxnSpPr/>
      </xdr:nvCxnSpPr>
      <xdr:spPr>
        <a:xfrm flipV="1">
          <a:off x="12814300" y="1682839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163895</xdr:rowOff>
    </xdr:from>
    <xdr:to>
      <xdr:col>23</xdr:col>
      <xdr:colOff>568325</xdr:colOff>
      <xdr:row>98</xdr:row>
      <xdr:rowOff>94045</xdr:rowOff>
    </xdr:to>
    <xdr:sp macro="" textlink="">
      <xdr:nvSpPr>
        <xdr:cNvPr id="710" name="円/楕円 709"/>
        <xdr:cNvSpPr/>
      </xdr:nvSpPr>
      <xdr:spPr>
        <a:xfrm>
          <a:off x="16268700" y="16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78822</xdr:rowOff>
    </xdr:from>
    <xdr:ext cx="534377" cy="259045"/>
    <xdr:sp macro="" textlink="">
      <xdr:nvSpPr>
        <xdr:cNvPr id="711" name="公債費該当値テキスト"/>
        <xdr:cNvSpPr txBox="1"/>
      </xdr:nvSpPr>
      <xdr:spPr>
        <a:xfrm>
          <a:off x="16370300" y="1670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146565</xdr:rowOff>
    </xdr:from>
    <xdr:to>
      <xdr:col>22</xdr:col>
      <xdr:colOff>415925</xdr:colOff>
      <xdr:row>98</xdr:row>
      <xdr:rowOff>76715</xdr:rowOff>
    </xdr:to>
    <xdr:sp macro="" textlink="">
      <xdr:nvSpPr>
        <xdr:cNvPr id="712" name="円/楕円 711"/>
        <xdr:cNvSpPr/>
      </xdr:nvSpPr>
      <xdr:spPr>
        <a:xfrm>
          <a:off x="15430500" y="16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67842</xdr:rowOff>
    </xdr:from>
    <xdr:ext cx="534377" cy="259045"/>
    <xdr:sp macro="" textlink="">
      <xdr:nvSpPr>
        <xdr:cNvPr id="713" name="テキスト ボックス 712"/>
        <xdr:cNvSpPr txBox="1"/>
      </xdr:nvSpPr>
      <xdr:spPr>
        <a:xfrm>
          <a:off x="15214111" y="168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147498</xdr:rowOff>
    </xdr:from>
    <xdr:to>
      <xdr:col>21</xdr:col>
      <xdr:colOff>212725</xdr:colOff>
      <xdr:row>98</xdr:row>
      <xdr:rowOff>77648</xdr:rowOff>
    </xdr:to>
    <xdr:sp macro="" textlink="">
      <xdr:nvSpPr>
        <xdr:cNvPr id="714" name="円/楕円 713"/>
        <xdr:cNvSpPr/>
      </xdr:nvSpPr>
      <xdr:spPr>
        <a:xfrm>
          <a:off x="14541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68775</xdr:rowOff>
    </xdr:from>
    <xdr:ext cx="534377" cy="259045"/>
    <xdr:sp macro="" textlink="">
      <xdr:nvSpPr>
        <xdr:cNvPr id="715" name="テキスト ボックス 714"/>
        <xdr:cNvSpPr txBox="1"/>
      </xdr:nvSpPr>
      <xdr:spPr>
        <a:xfrm>
          <a:off x="14325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146949</xdr:rowOff>
    </xdr:from>
    <xdr:to>
      <xdr:col>20</xdr:col>
      <xdr:colOff>9525</xdr:colOff>
      <xdr:row>98</xdr:row>
      <xdr:rowOff>77099</xdr:rowOff>
    </xdr:to>
    <xdr:sp macro="" textlink="">
      <xdr:nvSpPr>
        <xdr:cNvPr id="716" name="円/楕円 715"/>
        <xdr:cNvSpPr/>
      </xdr:nvSpPr>
      <xdr:spPr>
        <a:xfrm>
          <a:off x="13652500" y="16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68226</xdr:rowOff>
    </xdr:from>
    <xdr:ext cx="534377" cy="259045"/>
    <xdr:sp macro="" textlink="">
      <xdr:nvSpPr>
        <xdr:cNvPr id="717" name="テキスト ボックス 716"/>
        <xdr:cNvSpPr txBox="1"/>
      </xdr:nvSpPr>
      <xdr:spPr>
        <a:xfrm>
          <a:off x="13436111" y="168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147200</xdr:rowOff>
    </xdr:from>
    <xdr:to>
      <xdr:col>18</xdr:col>
      <xdr:colOff>492125</xdr:colOff>
      <xdr:row>98</xdr:row>
      <xdr:rowOff>77350</xdr:rowOff>
    </xdr:to>
    <xdr:sp macro="" textlink="">
      <xdr:nvSpPr>
        <xdr:cNvPr id="718" name="円/楕円 717"/>
        <xdr:cNvSpPr/>
      </xdr:nvSpPr>
      <xdr:spPr>
        <a:xfrm>
          <a:off x="12763500" y="167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68477</xdr:rowOff>
    </xdr:from>
    <xdr:ext cx="534377" cy="259045"/>
    <xdr:sp macro="" textlink="">
      <xdr:nvSpPr>
        <xdr:cNvPr id="719" name="テキスト ボックス 718"/>
        <xdr:cNvSpPr txBox="1"/>
      </xdr:nvSpPr>
      <xdr:spPr>
        <a:xfrm>
          <a:off x="12547111" y="168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費については、類似団体内平均よりも高い水準で推移している。特に、平成２３年度から平成２６年度までの４年間が高い要因としては、離職した失業者等の雇用機会を創出するため積極的に取り組んできた緊急雇用創出事業の影響によるものである。</a:t>
          </a:r>
          <a:endParaRPr kumimoji="1" lang="en-US" altLang="ja-JP" sz="1300">
            <a:latin typeface="ＭＳ Ｐゴシック"/>
          </a:endParaRPr>
        </a:p>
        <a:p>
          <a:r>
            <a:rPr kumimoji="1" lang="ja-JP" altLang="en-US" sz="1300">
              <a:latin typeface="ＭＳ Ｐゴシック"/>
            </a:rPr>
            <a:t>消防費の平成２６年度については、防災行政無線整備事業に伴い一時的に高い金額を示している。</a:t>
          </a:r>
          <a:endParaRPr kumimoji="1" lang="en-US" altLang="ja-JP" sz="1300">
            <a:latin typeface="ＭＳ Ｐゴシック"/>
          </a:endParaRPr>
        </a:p>
        <a:p>
          <a:r>
            <a:rPr kumimoji="1" lang="ja-JP" altLang="en-US" sz="1300">
              <a:latin typeface="ＭＳ Ｐゴシック"/>
            </a:rPr>
            <a:t>民生費については、生活保護費や障害者自立支援給付費の増に加え、本市の喫緊の課題である人口減少対策事業として取り組んでいる、すこやか赤ちゃん支援事業や福祉医療給付事業などの影響により類似団体内平均よりも高い水準で推移している。</a:t>
          </a:r>
          <a:endParaRPr kumimoji="1" lang="en-US" altLang="ja-JP" sz="1300">
            <a:latin typeface="ＭＳ Ｐゴシック"/>
          </a:endParaRPr>
        </a:p>
        <a:p>
          <a:r>
            <a:rPr kumimoji="1" lang="ja-JP" altLang="en-US" sz="1300">
              <a:latin typeface="ＭＳ Ｐゴシック"/>
            </a:rPr>
            <a:t>衛生費については、平成２６年度から平成２８年度までの３か年の継続事業として取り組んでいる汚泥再生処理センター建設費の影響により類似団体内平均よりも高い水準となっている。</a:t>
          </a:r>
          <a:endParaRPr kumimoji="1" lang="en-US" altLang="ja-JP" sz="1300">
            <a:latin typeface="ＭＳ Ｐゴシック"/>
          </a:endParaRPr>
        </a:p>
        <a:p>
          <a:r>
            <a:rPr kumimoji="1" lang="ja-JP" altLang="en-US" sz="1300">
              <a:latin typeface="ＭＳ Ｐゴシック"/>
            </a:rPr>
            <a:t>その他の費目については、おおむね類似団体内平均よりも低い水準を推移している。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については、例年、預金利息の積立てのみで、６億２千万円あまりの残高を維持しているが、地方消費税交付金の増などにより標準財政規模が増加したため、比率は０．０４ポイント下がった。</a:t>
          </a:r>
        </a:p>
        <a:p>
          <a:r>
            <a:rPr kumimoji="1" lang="ja-JP" altLang="en-US" sz="1300">
              <a:latin typeface="ＭＳ ゴシック" pitchFamily="49" charset="-128"/>
              <a:ea typeface="ＭＳ ゴシック" pitchFamily="49" charset="-128"/>
            </a:rPr>
            <a:t>　平成２７年度の実質収支（前年度と比較して１．０ポイント減少）は黒字となっているが、これは財源不足分を補填するため基金から約３億４千円繰入れたためであり、実質的には赤字の状況である。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前年度に引き続き全会計において黒字となっている。</a:t>
          </a:r>
        </a:p>
        <a:p>
          <a:endParaRPr kumimoji="1" lang="ja-JP" altLang="en-US"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・水道事業会計は、平成２６年度に料金改定をしたことによる経常利益や高度浄水施設等整備事業に係る一般会計からの水道事業出資金などが主な要因で黒字額が前年度よりも増加した。</a:t>
          </a:r>
        </a:p>
        <a:p>
          <a:r>
            <a:rPr kumimoji="1" lang="ja-JP" altLang="en-US" sz="1400">
              <a:latin typeface="ＭＳ ゴシック" pitchFamily="49" charset="-128"/>
              <a:ea typeface="ＭＳ ゴシック" pitchFamily="49" charset="-128"/>
            </a:rPr>
            <a:t>・その他の会計では、前年度と同程度で推移しているが、地方消費税交付金の増などにより標準財政規模が増加しているため、標準財政規模比は減となっている。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22037_&#23798;&#21407;&#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3">
          <cell r="O53">
            <v>49.1</v>
          </cell>
        </row>
        <row r="55">
          <cell r="G55" t="str">
            <v>類似団体内平均値</v>
          </cell>
          <cell r="O55">
            <v>58.5</v>
          </cell>
        </row>
        <row r="57">
          <cell r="O57">
            <v>49</v>
          </cell>
        </row>
        <row r="72">
          <cell r="K72" t="str">
            <v>H23</v>
          </cell>
          <cell r="L72" t="str">
            <v>H24</v>
          </cell>
          <cell r="M72" t="str">
            <v>H25</v>
          </cell>
          <cell r="N72" t="str">
            <v>H26</v>
          </cell>
          <cell r="O72" t="str">
            <v>H27</v>
          </cell>
        </row>
        <row r="73">
          <cell r="G73" t="str">
            <v>当該団体値</v>
          </cell>
          <cell r="K73">
            <v>6.5</v>
          </cell>
          <cell r="L73">
            <v>7.9</v>
          </cell>
          <cell r="M73">
            <v>0.2</v>
          </cell>
        </row>
        <row r="75">
          <cell r="K75">
            <v>8.3000000000000007</v>
          </cell>
          <cell r="L75">
            <v>7</v>
          </cell>
          <cell r="M75">
            <v>6.2</v>
          </cell>
          <cell r="N75">
            <v>5.4</v>
          </cell>
          <cell r="O75">
            <v>4.5999999999999996</v>
          </cell>
        </row>
        <row r="77">
          <cell r="G77" t="str">
            <v>類似団体内平均値</v>
          </cell>
          <cell r="K77">
            <v>88.3</v>
          </cell>
          <cell r="L77">
            <v>76.2</v>
          </cell>
          <cell r="M77">
            <v>65.3</v>
          </cell>
          <cell r="N77">
            <v>60.8</v>
          </cell>
          <cell r="O77">
            <v>58.5</v>
          </cell>
        </row>
        <row r="79">
          <cell r="K79">
            <v>13.8</v>
          </cell>
          <cell r="L79">
            <v>12.8</v>
          </cell>
          <cell r="M79">
            <v>12</v>
          </cell>
          <cell r="N79">
            <v>11.1</v>
          </cell>
          <cell r="O79">
            <v>10.7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60"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23463277</v>
      </c>
      <c r="BO4" s="379"/>
      <c r="BP4" s="379"/>
      <c r="BQ4" s="379"/>
      <c r="BR4" s="379"/>
      <c r="BS4" s="379"/>
      <c r="BT4" s="379"/>
      <c r="BU4" s="380"/>
      <c r="BV4" s="378">
        <v>24076409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1.9</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23148396</v>
      </c>
      <c r="BO5" s="384"/>
      <c r="BP5" s="384"/>
      <c r="BQ5" s="384"/>
      <c r="BR5" s="384"/>
      <c r="BS5" s="384"/>
      <c r="BT5" s="384"/>
      <c r="BU5" s="385"/>
      <c r="BV5" s="383">
        <v>23596303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89.6</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314881</v>
      </c>
      <c r="BO6" s="384"/>
      <c r="BP6" s="384"/>
      <c r="BQ6" s="384"/>
      <c r="BR6" s="384"/>
      <c r="BS6" s="384"/>
      <c r="BT6" s="384"/>
      <c r="BU6" s="385"/>
      <c r="BV6" s="383">
        <v>480106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95.2</v>
      </c>
      <c r="CU6" s="530"/>
      <c r="CV6" s="530"/>
      <c r="CW6" s="530"/>
      <c r="CX6" s="530"/>
      <c r="CY6" s="530"/>
      <c r="CZ6" s="530"/>
      <c r="DA6" s="531"/>
      <c r="DB6" s="529">
        <v>99.6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85118</v>
      </c>
      <c r="BO7" s="384"/>
      <c r="BP7" s="384"/>
      <c r="BQ7" s="384"/>
      <c r="BR7" s="384"/>
      <c r="BS7" s="384"/>
      <c r="BT7" s="384"/>
      <c r="BU7" s="385"/>
      <c r="BV7" s="383">
        <v>133818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11956581</v>
      </c>
      <c r="CU7" s="384"/>
      <c r="CV7" s="384"/>
      <c r="CW7" s="384"/>
      <c r="CX7" s="384"/>
      <c r="CY7" s="384"/>
      <c r="CZ7" s="384"/>
      <c r="DA7" s="385"/>
      <c r="DB7" s="383">
        <v>11864158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229763</v>
      </c>
      <c r="BO8" s="384"/>
      <c r="BP8" s="384"/>
      <c r="BQ8" s="384"/>
      <c r="BR8" s="384"/>
      <c r="BS8" s="384"/>
      <c r="BT8" s="384"/>
      <c r="BU8" s="385"/>
      <c r="BV8" s="383">
        <v>346288</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0.41</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45436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-116525</v>
      </c>
      <c r="BO9" s="384"/>
      <c r="BP9" s="384"/>
      <c r="BQ9" s="384"/>
      <c r="BR9" s="384"/>
      <c r="BS9" s="384"/>
      <c r="BT9" s="384"/>
      <c r="BU9" s="385"/>
      <c r="BV9" s="383">
        <v>115831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47455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431</v>
      </c>
      <c r="BO10" s="384"/>
      <c r="BP10" s="384"/>
      <c r="BQ10" s="384"/>
      <c r="BR10" s="384"/>
      <c r="BS10" s="384"/>
      <c r="BT10" s="384"/>
      <c r="BU10" s="385"/>
      <c r="BV10" s="383">
        <v>214</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46884</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78</v>
      </c>
      <c r="AV12" s="441"/>
      <c r="AW12" s="441"/>
      <c r="AX12" s="441"/>
      <c r="AY12" s="363" t="s">
        <v>116</v>
      </c>
      <c r="AZ12" s="364"/>
      <c r="BA12" s="364"/>
      <c r="BB12" s="364"/>
      <c r="BC12" s="364"/>
      <c r="BD12" s="364"/>
      <c r="BE12" s="364"/>
      <c r="BF12" s="364"/>
      <c r="BG12" s="364"/>
      <c r="BH12" s="364"/>
      <c r="BI12" s="364"/>
      <c r="BJ12" s="364"/>
      <c r="BK12" s="364"/>
      <c r="BL12" s="364"/>
      <c r="BM12" s="365"/>
      <c r="BN12" s="383" t="s">
        <v>109</v>
      </c>
      <c r="BO12" s="384"/>
      <c r="BP12" s="384"/>
      <c r="BQ12" s="384"/>
      <c r="BR12" s="384"/>
      <c r="BS12" s="384"/>
      <c r="BT12" s="384"/>
      <c r="BU12" s="385"/>
      <c r="BV12" s="383" t="s">
        <v>109</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109</v>
      </c>
      <c r="CU12" s="493"/>
      <c r="CV12" s="493"/>
      <c r="CW12" s="493"/>
      <c r="CX12" s="493"/>
      <c r="CY12" s="493"/>
      <c r="CZ12" s="493"/>
      <c r="DA12" s="494"/>
      <c r="DB12" s="492" t="s">
        <v>109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118</v>
      </c>
      <c r="N13" s="482"/>
      <c r="O13" s="482"/>
      <c r="P13" s="482"/>
      <c r="Q13" s="483"/>
      <c r="R13" s="484">
        <v>46659</v>
      </c>
      <c r="S13" s="485"/>
      <c r="T13" s="485"/>
      <c r="U13" s="485"/>
      <c r="V13" s="486"/>
      <c r="W13" s="472" t="s">
        <v>119</v>
      </c>
      <c r="X13" s="396"/>
      <c r="Y13" s="396"/>
      <c r="Z13" s="396"/>
      <c r="AA13" s="396"/>
      <c r="AB13" s="397"/>
      <c r="AC13" s="359">
        <v>3310</v>
      </c>
      <c r="AD13" s="360"/>
      <c r="AE13" s="360"/>
      <c r="AF13" s="360"/>
      <c r="AG13" s="361"/>
      <c r="AH13" s="359">
        <v>3570</v>
      </c>
      <c r="AI13" s="360"/>
      <c r="AJ13" s="360"/>
      <c r="AK13" s="360"/>
      <c r="AL13" s="362"/>
      <c r="AM13" s="452" t="s">
        <v>120</v>
      </c>
      <c r="AN13" s="357"/>
      <c r="AO13" s="357"/>
      <c r="AP13" s="357"/>
      <c r="AQ13" s="357"/>
      <c r="AR13" s="357"/>
      <c r="AS13" s="357"/>
      <c r="AT13" s="358"/>
      <c r="AU13" s="440" t="s">
        <v>102</v>
      </c>
      <c r="AV13" s="441"/>
      <c r="AW13" s="441"/>
      <c r="AX13" s="441"/>
      <c r="AY13" s="363" t="s">
        <v>121</v>
      </c>
      <c r="AZ13" s="364"/>
      <c r="BA13" s="364"/>
      <c r="BB13" s="364"/>
      <c r="BC13" s="364"/>
      <c r="BD13" s="364"/>
      <c r="BE13" s="364"/>
      <c r="BF13" s="364"/>
      <c r="BG13" s="364"/>
      <c r="BH13" s="364"/>
      <c r="BI13" s="364"/>
      <c r="BJ13" s="364"/>
      <c r="BK13" s="364"/>
      <c r="BL13" s="364"/>
      <c r="BM13" s="365"/>
      <c r="BN13" s="383">
        <v>-116094</v>
      </c>
      <c r="BO13" s="384"/>
      <c r="BP13" s="384"/>
      <c r="BQ13" s="384"/>
      <c r="BR13" s="384"/>
      <c r="BS13" s="384"/>
      <c r="BT13" s="384"/>
      <c r="BU13" s="385"/>
      <c r="BV13" s="383">
        <v>116045</v>
      </c>
      <c r="BW13" s="384"/>
      <c r="BX13" s="384"/>
      <c r="BY13" s="384"/>
      <c r="BZ13" s="384"/>
      <c r="CA13" s="384"/>
      <c r="CB13" s="384"/>
      <c r="CC13" s="385"/>
      <c r="CD13" s="392" t="s">
        <v>122</v>
      </c>
      <c r="CE13" s="393"/>
      <c r="CF13" s="393"/>
      <c r="CG13" s="393"/>
      <c r="CH13" s="393"/>
      <c r="CI13" s="393"/>
      <c r="CJ13" s="393"/>
      <c r="CK13" s="393"/>
      <c r="CL13" s="393"/>
      <c r="CM13" s="393"/>
      <c r="CN13" s="393"/>
      <c r="CO13" s="393"/>
      <c r="CP13" s="393"/>
      <c r="CQ13" s="393"/>
      <c r="CR13" s="393"/>
      <c r="CS13" s="394"/>
      <c r="CT13" s="353">
        <v>4.5999999999999996</v>
      </c>
      <c r="CU13" s="354"/>
      <c r="CV13" s="354"/>
      <c r="CW13" s="354"/>
      <c r="CX13" s="354"/>
      <c r="CY13" s="354"/>
      <c r="CZ13" s="354"/>
      <c r="DA13" s="355"/>
      <c r="DB13" s="353">
        <v>5.4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123</v>
      </c>
      <c r="M14" s="513"/>
      <c r="N14" s="513"/>
      <c r="O14" s="513"/>
      <c r="P14" s="513"/>
      <c r="Q14" s="514"/>
      <c r="R14" s="484">
        <v>47409</v>
      </c>
      <c r="S14" s="485"/>
      <c r="T14" s="485"/>
      <c r="U14" s="485"/>
      <c r="V14" s="486"/>
      <c r="W14" s="487"/>
      <c r="X14" s="399"/>
      <c r="Y14" s="399"/>
      <c r="Z14" s="399"/>
      <c r="AA14" s="399"/>
      <c r="AB14" s="400"/>
      <c r="AC14" s="477">
        <v>15.5</v>
      </c>
      <c r="AD14" s="478"/>
      <c r="AE14" s="478"/>
      <c r="AF14" s="478"/>
      <c r="AG14" s="479"/>
      <c r="AH14" s="477">
        <v>15.4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124</v>
      </c>
      <c r="CE14" s="390"/>
      <c r="CF14" s="390"/>
      <c r="CG14" s="390"/>
      <c r="CH14" s="390"/>
      <c r="CI14" s="390"/>
      <c r="CJ14" s="390"/>
      <c r="CK14" s="390"/>
      <c r="CL14" s="390"/>
      <c r="CM14" s="390"/>
      <c r="CN14" s="390"/>
      <c r="CO14" s="390"/>
      <c r="CP14" s="390"/>
      <c r="CQ14" s="390"/>
      <c r="CR14" s="390"/>
      <c r="CS14" s="391"/>
      <c r="CT14" s="488" t="s">
        <v>109</v>
      </c>
      <c r="CU14" s="456"/>
      <c r="CV14" s="456"/>
      <c r="CW14" s="456"/>
      <c r="CX14" s="456"/>
      <c r="CY14" s="456"/>
      <c r="CZ14" s="456"/>
      <c r="DA14" s="457"/>
      <c r="DB14" s="488" t="s">
        <v>109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118</v>
      </c>
      <c r="N15" s="482"/>
      <c r="O15" s="482"/>
      <c r="P15" s="482"/>
      <c r="Q15" s="483"/>
      <c r="R15" s="484">
        <v>47182</v>
      </c>
      <c r="S15" s="485"/>
      <c r="T15" s="485"/>
      <c r="U15" s="485"/>
      <c r="V15" s="486"/>
      <c r="W15" s="472" t="s">
        <v>125</v>
      </c>
      <c r="X15" s="396"/>
      <c r="Y15" s="396"/>
      <c r="Z15" s="396"/>
      <c r="AA15" s="396"/>
      <c r="AB15" s="397"/>
      <c r="AC15" s="359">
        <v>4321</v>
      </c>
      <c r="AD15" s="360"/>
      <c r="AE15" s="360"/>
      <c r="AF15" s="360"/>
      <c r="AG15" s="361"/>
      <c r="AH15" s="359">
        <v>5254</v>
      </c>
      <c r="AI15" s="360"/>
      <c r="AJ15" s="360"/>
      <c r="AK15" s="360"/>
      <c r="AL15" s="362"/>
      <c r="AM15" s="452"/>
      <c r="AN15" s="357"/>
      <c r="AO15" s="357"/>
      <c r="AP15" s="357"/>
      <c r="AQ15" s="357"/>
      <c r="AR15" s="357"/>
      <c r="AS15" s="357"/>
      <c r="AT15" s="358"/>
      <c r="AU15" s="440"/>
      <c r="AV15" s="441"/>
      <c r="AW15" s="441"/>
      <c r="AX15" s="441"/>
      <c r="AY15" s="375" t="s">
        <v>126</v>
      </c>
      <c r="AZ15" s="376"/>
      <c r="BA15" s="376"/>
      <c r="BB15" s="376"/>
      <c r="BC15" s="376"/>
      <c r="BD15" s="376"/>
      <c r="BE15" s="376"/>
      <c r="BF15" s="376"/>
      <c r="BG15" s="376"/>
      <c r="BH15" s="376"/>
      <c r="BI15" s="376"/>
      <c r="BJ15" s="376"/>
      <c r="BK15" s="376"/>
      <c r="BL15" s="376"/>
      <c r="BM15" s="377"/>
      <c r="BN15" s="378">
        <v>4099965</v>
      </c>
      <c r="BO15" s="379"/>
      <c r="BP15" s="379"/>
      <c r="BQ15" s="379"/>
      <c r="BR15" s="379"/>
      <c r="BS15" s="379"/>
      <c r="BT15" s="379"/>
      <c r="BU15" s="380"/>
      <c r="BV15" s="378">
        <v>3921137</v>
      </c>
      <c r="BW15" s="379"/>
      <c r="BX15" s="379"/>
      <c r="BY15" s="379"/>
      <c r="BZ15" s="379"/>
      <c r="CA15" s="379"/>
      <c r="CB15" s="379"/>
      <c r="CC15" s="380"/>
      <c r="CD15" s="489" t="s">
        <v>127</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128</v>
      </c>
      <c r="M16" s="475"/>
      <c r="N16" s="475"/>
      <c r="O16" s="475"/>
      <c r="P16" s="475"/>
      <c r="Q16" s="476"/>
      <c r="R16" s="469" t="s">
        <v>129</v>
      </c>
      <c r="S16" s="470"/>
      <c r="T16" s="470"/>
      <c r="U16" s="470"/>
      <c r="V16" s="471"/>
      <c r="W16" s="487"/>
      <c r="X16" s="399"/>
      <c r="Y16" s="399"/>
      <c r="Z16" s="399"/>
      <c r="AA16" s="399"/>
      <c r="AB16" s="400"/>
      <c r="AC16" s="477">
        <v>20.2</v>
      </c>
      <c r="AD16" s="478"/>
      <c r="AE16" s="478"/>
      <c r="AF16" s="478"/>
      <c r="AG16" s="479"/>
      <c r="AH16" s="477">
        <v>22.6</v>
      </c>
      <c r="AI16" s="478"/>
      <c r="AJ16" s="478"/>
      <c r="AK16" s="478"/>
      <c r="AL16" s="480"/>
      <c r="AM16" s="452"/>
      <c r="AN16" s="357"/>
      <c r="AO16" s="357"/>
      <c r="AP16" s="357"/>
      <c r="AQ16" s="357"/>
      <c r="AR16" s="357"/>
      <c r="AS16" s="357"/>
      <c r="AT16" s="358"/>
      <c r="AU16" s="440"/>
      <c r="AV16" s="441"/>
      <c r="AW16" s="441"/>
      <c r="AX16" s="441"/>
      <c r="AY16" s="363" t="s">
        <v>130</v>
      </c>
      <c r="AZ16" s="364"/>
      <c r="BA16" s="364"/>
      <c r="BB16" s="364"/>
      <c r="BC16" s="364"/>
      <c r="BD16" s="364"/>
      <c r="BE16" s="364"/>
      <c r="BF16" s="364"/>
      <c r="BG16" s="364"/>
      <c r="BH16" s="364"/>
      <c r="BI16" s="364"/>
      <c r="BJ16" s="364"/>
      <c r="BK16" s="364"/>
      <c r="BL16" s="364"/>
      <c r="BM16" s="365"/>
      <c r="BN16" s="383">
        <v>9689519</v>
      </c>
      <c r="BO16" s="384"/>
      <c r="BP16" s="384"/>
      <c r="BQ16" s="384"/>
      <c r="BR16" s="384"/>
      <c r="BS16" s="384"/>
      <c r="BT16" s="384"/>
      <c r="BU16" s="385"/>
      <c r="BV16" s="383">
        <v>9363853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131</v>
      </c>
      <c r="N17" s="467"/>
      <c r="O17" s="467"/>
      <c r="P17" s="467"/>
      <c r="Q17" s="468"/>
      <c r="R17" s="469" t="s">
        <v>129</v>
      </c>
      <c r="S17" s="470"/>
      <c r="T17" s="470"/>
      <c r="U17" s="470"/>
      <c r="V17" s="471"/>
      <c r="W17" s="472" t="s">
        <v>132</v>
      </c>
      <c r="X17" s="396"/>
      <c r="Y17" s="396"/>
      <c r="Z17" s="396"/>
      <c r="AA17" s="396"/>
      <c r="AB17" s="397"/>
      <c r="AC17" s="359">
        <v>13775</v>
      </c>
      <c r="AD17" s="360"/>
      <c r="AE17" s="360"/>
      <c r="AF17" s="360"/>
      <c r="AG17" s="361"/>
      <c r="AH17" s="359">
        <v>14387</v>
      </c>
      <c r="AI17" s="360"/>
      <c r="AJ17" s="360"/>
      <c r="AK17" s="360"/>
      <c r="AL17" s="362"/>
      <c r="AM17" s="452"/>
      <c r="AN17" s="357"/>
      <c r="AO17" s="357"/>
      <c r="AP17" s="357"/>
      <c r="AQ17" s="357"/>
      <c r="AR17" s="357"/>
      <c r="AS17" s="357"/>
      <c r="AT17" s="358"/>
      <c r="AU17" s="440"/>
      <c r="AV17" s="441"/>
      <c r="AW17" s="441"/>
      <c r="AX17" s="441"/>
      <c r="AY17" s="363" t="s">
        <v>133</v>
      </c>
      <c r="AZ17" s="364"/>
      <c r="BA17" s="364"/>
      <c r="BB17" s="364"/>
      <c r="BC17" s="364"/>
      <c r="BD17" s="364"/>
      <c r="BE17" s="364"/>
      <c r="BF17" s="364"/>
      <c r="BG17" s="364"/>
      <c r="BH17" s="364"/>
      <c r="BI17" s="364"/>
      <c r="BJ17" s="364"/>
      <c r="BK17" s="364"/>
      <c r="BL17" s="364"/>
      <c r="BM17" s="365"/>
      <c r="BN17" s="383">
        <v>5189231</v>
      </c>
      <c r="BO17" s="384"/>
      <c r="BP17" s="384"/>
      <c r="BQ17" s="384"/>
      <c r="BR17" s="384"/>
      <c r="BS17" s="384"/>
      <c r="BT17" s="384"/>
      <c r="BU17" s="385"/>
      <c r="BV17" s="383">
        <v>5053293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134</v>
      </c>
      <c r="C18" s="446"/>
      <c r="D18" s="446"/>
      <c r="E18" s="447"/>
      <c r="F18" s="447"/>
      <c r="G18" s="447"/>
      <c r="H18" s="447"/>
      <c r="I18" s="447"/>
      <c r="J18" s="447"/>
      <c r="K18" s="447"/>
      <c r="L18" s="448">
        <v>82.97</v>
      </c>
      <c r="M18" s="448"/>
      <c r="N18" s="448"/>
      <c r="O18" s="448"/>
      <c r="P18" s="448"/>
      <c r="Q18" s="448"/>
      <c r="R18" s="449"/>
      <c r="S18" s="449"/>
      <c r="T18" s="449"/>
      <c r="U18" s="449"/>
      <c r="V18" s="450"/>
      <c r="W18" s="464"/>
      <c r="X18" s="465"/>
      <c r="Y18" s="465"/>
      <c r="Z18" s="465"/>
      <c r="AA18" s="465"/>
      <c r="AB18" s="473"/>
      <c r="AC18" s="347">
        <v>64.400000000000006</v>
      </c>
      <c r="AD18" s="348"/>
      <c r="AE18" s="348"/>
      <c r="AF18" s="348"/>
      <c r="AG18" s="451"/>
      <c r="AH18" s="347">
        <v>61.9</v>
      </c>
      <c r="AI18" s="348"/>
      <c r="AJ18" s="348"/>
      <c r="AK18" s="348"/>
      <c r="AL18" s="349"/>
      <c r="AM18" s="452"/>
      <c r="AN18" s="357"/>
      <c r="AO18" s="357"/>
      <c r="AP18" s="357"/>
      <c r="AQ18" s="357"/>
      <c r="AR18" s="357"/>
      <c r="AS18" s="357"/>
      <c r="AT18" s="358"/>
      <c r="AU18" s="440"/>
      <c r="AV18" s="441"/>
      <c r="AW18" s="441"/>
      <c r="AX18" s="441"/>
      <c r="AY18" s="363" t="s">
        <v>135</v>
      </c>
      <c r="AZ18" s="364"/>
      <c r="BA18" s="364"/>
      <c r="BB18" s="364"/>
      <c r="BC18" s="364"/>
      <c r="BD18" s="364"/>
      <c r="BE18" s="364"/>
      <c r="BF18" s="364"/>
      <c r="BG18" s="364"/>
      <c r="BH18" s="364"/>
      <c r="BI18" s="364"/>
      <c r="BJ18" s="364"/>
      <c r="BK18" s="364"/>
      <c r="BL18" s="364"/>
      <c r="BM18" s="365"/>
      <c r="BN18" s="383">
        <v>10927083</v>
      </c>
      <c r="BO18" s="384"/>
      <c r="BP18" s="384"/>
      <c r="BQ18" s="384"/>
      <c r="BR18" s="384"/>
      <c r="BS18" s="384"/>
      <c r="BT18" s="384"/>
      <c r="BU18" s="385"/>
      <c r="BV18" s="383">
        <v>11124443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136</v>
      </c>
      <c r="C19" s="446"/>
      <c r="D19" s="446"/>
      <c r="E19" s="447"/>
      <c r="F19" s="447"/>
      <c r="G19" s="447"/>
      <c r="H19" s="447"/>
      <c r="I19" s="447"/>
      <c r="J19" s="447"/>
      <c r="K19" s="447"/>
      <c r="L19" s="453">
        <v>548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137</v>
      </c>
      <c r="AZ19" s="364"/>
      <c r="BA19" s="364"/>
      <c r="BB19" s="364"/>
      <c r="BC19" s="364"/>
      <c r="BD19" s="364"/>
      <c r="BE19" s="364"/>
      <c r="BF19" s="364"/>
      <c r="BG19" s="364"/>
      <c r="BH19" s="364"/>
      <c r="BI19" s="364"/>
      <c r="BJ19" s="364"/>
      <c r="BK19" s="364"/>
      <c r="BL19" s="364"/>
      <c r="BM19" s="365"/>
      <c r="BN19" s="383">
        <v>14338935</v>
      </c>
      <c r="BO19" s="384"/>
      <c r="BP19" s="384"/>
      <c r="BQ19" s="384"/>
      <c r="BR19" s="384"/>
      <c r="BS19" s="384"/>
      <c r="BT19" s="384"/>
      <c r="BU19" s="385"/>
      <c r="BV19" s="383">
        <v>14579527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138</v>
      </c>
      <c r="C20" s="446"/>
      <c r="D20" s="446"/>
      <c r="E20" s="447"/>
      <c r="F20" s="447"/>
      <c r="G20" s="447"/>
      <c r="H20" s="447"/>
      <c r="I20" s="447"/>
      <c r="J20" s="447"/>
      <c r="K20" s="447"/>
      <c r="L20" s="453">
        <v>17068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139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140</v>
      </c>
      <c r="C22" s="413"/>
      <c r="D22" s="414"/>
      <c r="E22" s="421" t="s">
        <v>1</v>
      </c>
      <c r="F22" s="396"/>
      <c r="G22" s="396"/>
      <c r="H22" s="396"/>
      <c r="I22" s="396"/>
      <c r="J22" s="396"/>
      <c r="K22" s="397"/>
      <c r="L22" s="421" t="s">
        <v>141</v>
      </c>
      <c r="M22" s="396"/>
      <c r="N22" s="396"/>
      <c r="O22" s="396"/>
      <c r="P22" s="397"/>
      <c r="Q22" s="406" t="s">
        <v>142</v>
      </c>
      <c r="R22" s="407"/>
      <c r="S22" s="407"/>
      <c r="T22" s="407"/>
      <c r="U22" s="407"/>
      <c r="V22" s="422"/>
      <c r="W22" s="424" t="s">
        <v>143</v>
      </c>
      <c r="X22" s="413"/>
      <c r="Y22" s="414"/>
      <c r="Z22" s="421" t="s">
        <v>1</v>
      </c>
      <c r="AA22" s="396"/>
      <c r="AB22" s="396"/>
      <c r="AC22" s="396"/>
      <c r="AD22" s="396"/>
      <c r="AE22" s="396"/>
      <c r="AF22" s="396"/>
      <c r="AG22" s="397"/>
      <c r="AH22" s="395" t="s">
        <v>144</v>
      </c>
      <c r="AI22" s="396"/>
      <c r="AJ22" s="396"/>
      <c r="AK22" s="396"/>
      <c r="AL22" s="397"/>
      <c r="AM22" s="395" t="s">
        <v>145</v>
      </c>
      <c r="AN22" s="401"/>
      <c r="AO22" s="401"/>
      <c r="AP22" s="401"/>
      <c r="AQ22" s="401"/>
      <c r="AR22" s="402"/>
      <c r="AS22" s="406" t="s">
        <v>142</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146</v>
      </c>
      <c r="AZ23" s="376"/>
      <c r="BA23" s="376"/>
      <c r="BB23" s="376"/>
      <c r="BC23" s="376"/>
      <c r="BD23" s="376"/>
      <c r="BE23" s="376"/>
      <c r="BF23" s="376"/>
      <c r="BG23" s="376"/>
      <c r="BH23" s="376"/>
      <c r="BI23" s="376"/>
      <c r="BJ23" s="376"/>
      <c r="BK23" s="376"/>
      <c r="BL23" s="376"/>
      <c r="BM23" s="377"/>
      <c r="BN23" s="383">
        <v>20252219</v>
      </c>
      <c r="BO23" s="384"/>
      <c r="BP23" s="384"/>
      <c r="BQ23" s="384"/>
      <c r="BR23" s="384"/>
      <c r="BS23" s="384"/>
      <c r="BT23" s="384"/>
      <c r="BU23" s="385"/>
      <c r="BV23" s="383">
        <v>19652268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147</v>
      </c>
      <c r="F24" s="357"/>
      <c r="G24" s="357"/>
      <c r="H24" s="357"/>
      <c r="I24" s="357"/>
      <c r="J24" s="357"/>
      <c r="K24" s="358"/>
      <c r="L24" s="359">
        <v>1</v>
      </c>
      <c r="M24" s="360"/>
      <c r="N24" s="360"/>
      <c r="O24" s="360"/>
      <c r="P24" s="361"/>
      <c r="Q24" s="359">
        <v>7893</v>
      </c>
      <c r="R24" s="360"/>
      <c r="S24" s="360"/>
      <c r="T24" s="360"/>
      <c r="U24" s="360"/>
      <c r="V24" s="361"/>
      <c r="W24" s="425"/>
      <c r="X24" s="416"/>
      <c r="Y24" s="417"/>
      <c r="Z24" s="356" t="s">
        <v>148</v>
      </c>
      <c r="AA24" s="357"/>
      <c r="AB24" s="357"/>
      <c r="AC24" s="357"/>
      <c r="AD24" s="357"/>
      <c r="AE24" s="357"/>
      <c r="AF24" s="357"/>
      <c r="AG24" s="358"/>
      <c r="AH24" s="359">
        <v>326</v>
      </c>
      <c r="AI24" s="360"/>
      <c r="AJ24" s="360"/>
      <c r="AK24" s="360"/>
      <c r="AL24" s="361"/>
      <c r="AM24" s="359">
        <v>1053958</v>
      </c>
      <c r="AN24" s="360"/>
      <c r="AO24" s="360"/>
      <c r="AP24" s="360"/>
      <c r="AQ24" s="360"/>
      <c r="AR24" s="361"/>
      <c r="AS24" s="359">
        <v>3233</v>
      </c>
      <c r="AT24" s="360"/>
      <c r="AU24" s="360"/>
      <c r="AV24" s="360"/>
      <c r="AW24" s="360"/>
      <c r="AX24" s="362"/>
      <c r="AY24" s="350" t="s">
        <v>149</v>
      </c>
      <c r="AZ24" s="351"/>
      <c r="BA24" s="351"/>
      <c r="BB24" s="351"/>
      <c r="BC24" s="351"/>
      <c r="BD24" s="351"/>
      <c r="BE24" s="351"/>
      <c r="BF24" s="351"/>
      <c r="BG24" s="351"/>
      <c r="BH24" s="351"/>
      <c r="BI24" s="351"/>
      <c r="BJ24" s="351"/>
      <c r="BK24" s="351"/>
      <c r="BL24" s="351"/>
      <c r="BM24" s="352"/>
      <c r="BN24" s="383">
        <v>17515751</v>
      </c>
      <c r="BO24" s="384"/>
      <c r="BP24" s="384"/>
      <c r="BQ24" s="384"/>
      <c r="BR24" s="384"/>
      <c r="BS24" s="384"/>
      <c r="BT24" s="384"/>
      <c r="BU24" s="385"/>
      <c r="BV24" s="383">
        <v>16529103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150</v>
      </c>
      <c r="F25" s="357"/>
      <c r="G25" s="357"/>
      <c r="H25" s="357"/>
      <c r="I25" s="357"/>
      <c r="J25" s="357"/>
      <c r="K25" s="358"/>
      <c r="L25" s="359">
        <v>1</v>
      </c>
      <c r="M25" s="360"/>
      <c r="N25" s="360"/>
      <c r="O25" s="360"/>
      <c r="P25" s="361"/>
      <c r="Q25" s="359">
        <v>6381</v>
      </c>
      <c r="R25" s="360"/>
      <c r="S25" s="360"/>
      <c r="T25" s="360"/>
      <c r="U25" s="360"/>
      <c r="V25" s="361"/>
      <c r="W25" s="425"/>
      <c r="X25" s="416"/>
      <c r="Y25" s="417"/>
      <c r="Z25" s="356" t="s">
        <v>151</v>
      </c>
      <c r="AA25" s="357"/>
      <c r="AB25" s="357"/>
      <c r="AC25" s="357"/>
      <c r="AD25" s="357"/>
      <c r="AE25" s="357"/>
      <c r="AF25" s="357"/>
      <c r="AG25" s="358"/>
      <c r="AH25" s="359" t="s">
        <v>152</v>
      </c>
      <c r="AI25" s="360"/>
      <c r="AJ25" s="360"/>
      <c r="AK25" s="360"/>
      <c r="AL25" s="361"/>
      <c r="AM25" s="359" t="s">
        <v>152</v>
      </c>
      <c r="AN25" s="360"/>
      <c r="AO25" s="360"/>
      <c r="AP25" s="360"/>
      <c r="AQ25" s="360"/>
      <c r="AR25" s="361"/>
      <c r="AS25" s="359" t="s">
        <v>152</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13604</v>
      </c>
      <c r="BO25" s="379"/>
      <c r="BP25" s="379"/>
      <c r="BQ25" s="379"/>
      <c r="BR25" s="379"/>
      <c r="BS25" s="379"/>
      <c r="BT25" s="379"/>
      <c r="BU25" s="380"/>
      <c r="BV25" s="378">
        <v>19844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154</v>
      </c>
      <c r="F26" s="357"/>
      <c r="G26" s="357"/>
      <c r="H26" s="357"/>
      <c r="I26" s="357"/>
      <c r="J26" s="357"/>
      <c r="K26" s="358"/>
      <c r="L26" s="359">
        <v>1</v>
      </c>
      <c r="M26" s="360"/>
      <c r="N26" s="360"/>
      <c r="O26" s="360"/>
      <c r="P26" s="361"/>
      <c r="Q26" s="359">
        <v>5947</v>
      </c>
      <c r="R26" s="360"/>
      <c r="S26" s="360"/>
      <c r="T26" s="360"/>
      <c r="U26" s="360"/>
      <c r="V26" s="361"/>
      <c r="W26" s="425"/>
      <c r="X26" s="416"/>
      <c r="Y26" s="417"/>
      <c r="Z26" s="356" t="s">
        <v>155</v>
      </c>
      <c r="AA26" s="438"/>
      <c r="AB26" s="438"/>
      <c r="AC26" s="438"/>
      <c r="AD26" s="438"/>
      <c r="AE26" s="438"/>
      <c r="AF26" s="438"/>
      <c r="AG26" s="439"/>
      <c r="AH26" s="359">
        <v>19</v>
      </c>
      <c r="AI26" s="360"/>
      <c r="AJ26" s="360"/>
      <c r="AK26" s="360"/>
      <c r="AL26" s="361"/>
      <c r="AM26" s="359">
        <v>70490</v>
      </c>
      <c r="AN26" s="360"/>
      <c r="AO26" s="360"/>
      <c r="AP26" s="360"/>
      <c r="AQ26" s="360"/>
      <c r="AR26" s="361"/>
      <c r="AS26" s="359">
        <v>3710</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152</v>
      </c>
      <c r="BO26" s="384"/>
      <c r="BP26" s="384"/>
      <c r="BQ26" s="384"/>
      <c r="BR26" s="384"/>
      <c r="BS26" s="384"/>
      <c r="BT26" s="384"/>
      <c r="BU26" s="385"/>
      <c r="BV26" s="383" t="s">
        <v>152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157</v>
      </c>
      <c r="F27" s="357"/>
      <c r="G27" s="357"/>
      <c r="H27" s="357"/>
      <c r="I27" s="357"/>
      <c r="J27" s="357"/>
      <c r="K27" s="358"/>
      <c r="L27" s="359">
        <v>1</v>
      </c>
      <c r="M27" s="360"/>
      <c r="N27" s="360"/>
      <c r="O27" s="360"/>
      <c r="P27" s="361"/>
      <c r="Q27" s="359">
        <v>4540</v>
      </c>
      <c r="R27" s="360"/>
      <c r="S27" s="360"/>
      <c r="T27" s="360"/>
      <c r="U27" s="360"/>
      <c r="V27" s="361"/>
      <c r="W27" s="425"/>
      <c r="X27" s="416"/>
      <c r="Y27" s="417"/>
      <c r="Z27" s="356" t="s">
        <v>158</v>
      </c>
      <c r="AA27" s="357"/>
      <c r="AB27" s="357"/>
      <c r="AC27" s="357"/>
      <c r="AD27" s="357"/>
      <c r="AE27" s="357"/>
      <c r="AF27" s="357"/>
      <c r="AG27" s="358"/>
      <c r="AH27" s="359">
        <v>8</v>
      </c>
      <c r="AI27" s="360"/>
      <c r="AJ27" s="360"/>
      <c r="AK27" s="360"/>
      <c r="AL27" s="361"/>
      <c r="AM27" s="359">
        <v>32400</v>
      </c>
      <c r="AN27" s="360"/>
      <c r="AO27" s="360"/>
      <c r="AP27" s="360"/>
      <c r="AQ27" s="360"/>
      <c r="AR27" s="361"/>
      <c r="AS27" s="359">
        <v>4050</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v>502598</v>
      </c>
      <c r="BO27" s="387"/>
      <c r="BP27" s="387"/>
      <c r="BQ27" s="387"/>
      <c r="BR27" s="387"/>
      <c r="BS27" s="387"/>
      <c r="BT27" s="387"/>
      <c r="BU27" s="388"/>
      <c r="BV27" s="386">
        <v>502221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160</v>
      </c>
      <c r="F28" s="357"/>
      <c r="G28" s="357"/>
      <c r="H28" s="357"/>
      <c r="I28" s="357"/>
      <c r="J28" s="357"/>
      <c r="K28" s="358"/>
      <c r="L28" s="359">
        <v>1</v>
      </c>
      <c r="M28" s="360"/>
      <c r="N28" s="360"/>
      <c r="O28" s="360"/>
      <c r="P28" s="361"/>
      <c r="Q28" s="359">
        <v>3800</v>
      </c>
      <c r="R28" s="360"/>
      <c r="S28" s="360"/>
      <c r="T28" s="360"/>
      <c r="U28" s="360"/>
      <c r="V28" s="361"/>
      <c r="W28" s="425"/>
      <c r="X28" s="416"/>
      <c r="Y28" s="417"/>
      <c r="Z28" s="356" t="s">
        <v>161</v>
      </c>
      <c r="AA28" s="357"/>
      <c r="AB28" s="357"/>
      <c r="AC28" s="357"/>
      <c r="AD28" s="357"/>
      <c r="AE28" s="357"/>
      <c r="AF28" s="357"/>
      <c r="AG28" s="358"/>
      <c r="AH28" s="359" t="s">
        <v>152</v>
      </c>
      <c r="AI28" s="360"/>
      <c r="AJ28" s="360"/>
      <c r="AK28" s="360"/>
      <c r="AL28" s="361"/>
      <c r="AM28" s="359" t="s">
        <v>152</v>
      </c>
      <c r="AN28" s="360"/>
      <c r="AO28" s="360"/>
      <c r="AP28" s="360"/>
      <c r="AQ28" s="360"/>
      <c r="AR28" s="361"/>
      <c r="AS28" s="359" t="s">
        <v>152</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621941</v>
      </c>
      <c r="BO28" s="379"/>
      <c r="BP28" s="379"/>
      <c r="BQ28" s="379"/>
      <c r="BR28" s="379"/>
      <c r="BS28" s="379"/>
      <c r="BT28" s="379"/>
      <c r="BU28" s="380"/>
      <c r="BV28" s="378">
        <v>621510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164</v>
      </c>
      <c r="F29" s="357"/>
      <c r="G29" s="357"/>
      <c r="H29" s="357"/>
      <c r="I29" s="357"/>
      <c r="J29" s="357"/>
      <c r="K29" s="358"/>
      <c r="L29" s="359">
        <v>17</v>
      </c>
      <c r="M29" s="360"/>
      <c r="N29" s="360"/>
      <c r="O29" s="360"/>
      <c r="P29" s="361"/>
      <c r="Q29" s="359">
        <v>3590</v>
      </c>
      <c r="R29" s="360"/>
      <c r="S29" s="360"/>
      <c r="T29" s="360"/>
      <c r="U29" s="360"/>
      <c r="V29" s="361"/>
      <c r="W29" s="426"/>
      <c r="X29" s="427"/>
      <c r="Y29" s="428"/>
      <c r="Z29" s="356" t="s">
        <v>165</v>
      </c>
      <c r="AA29" s="357"/>
      <c r="AB29" s="357"/>
      <c r="AC29" s="357"/>
      <c r="AD29" s="357"/>
      <c r="AE29" s="357"/>
      <c r="AF29" s="357"/>
      <c r="AG29" s="358"/>
      <c r="AH29" s="359">
        <v>334</v>
      </c>
      <c r="AI29" s="360"/>
      <c r="AJ29" s="360"/>
      <c r="AK29" s="360"/>
      <c r="AL29" s="361"/>
      <c r="AM29" s="359">
        <v>1086358</v>
      </c>
      <c r="AN29" s="360"/>
      <c r="AO29" s="360"/>
      <c r="AP29" s="360"/>
      <c r="AQ29" s="360"/>
      <c r="AR29" s="361"/>
      <c r="AS29" s="359">
        <v>3253</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880588</v>
      </c>
      <c r="BO29" s="384"/>
      <c r="BP29" s="384"/>
      <c r="BQ29" s="384"/>
      <c r="BR29" s="384"/>
      <c r="BS29" s="384"/>
      <c r="BT29" s="384"/>
      <c r="BU29" s="385"/>
      <c r="BV29" s="383">
        <v>878987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5336758</v>
      </c>
      <c r="BO30" s="387"/>
      <c r="BP30" s="387"/>
      <c r="BQ30" s="387"/>
      <c r="BR30" s="387"/>
      <c r="BS30" s="387"/>
      <c r="BT30" s="387"/>
      <c r="BU30" s="388"/>
      <c r="BV30" s="386">
        <v>5276466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島原市国民健康保険事業特別会計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島原市水道事業会計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島原市温泉給湯事業特別会計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長崎県市町村総合事務組合（一般会計）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島原市土地開発公社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島原市後期高齢者医療特別会計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長崎県市町村総合事務組合（市町村会館管理事業特別会計）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島原市教育文化振興事業団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長崎県市町村総合事務組合（市町村会館馬町別館管理事業特別会計）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島原城振興協会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長崎県市町村総合事務組合（公平委員会特別会計）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長崎県市町村総合事務組合（交通災害共済事業特別会計）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長崎県後期高齢者広域連合（一般会計）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長崎県後期高齢者広域連合（後期高齢者医療事業会計）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県央県南広域環境組合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島原地域広域市町村圏組合（一般会計）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島原地域広域市町村圏組合（介護保険事業特別会計）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topLeftCell="D25" zoomScale="80" zoomScaleNormal="100" zoomScaleSheetLayoutView="8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522</v>
      </c>
      <c r="D34" s="1151"/>
      <c r="E34" s="1152"/>
      <c r="F34" s="32">
        <v>2.44</v>
      </c>
      <c r="G34" s="33">
        <v>2.7</v>
      </c>
      <c r="H34" s="33">
        <v>2.6</v>
      </c>
      <c r="I34" s="33">
        <v>4.09</v>
      </c>
      <c r="J34" s="34">
        <v>5.26</v>
      </c>
      <c r="K34" s="22"/>
      <c r="L34" s="22"/>
      <c r="M34" s="22"/>
      <c r="N34" s="22"/>
      <c r="O34" s="22"/>
      <c r="P34" s="22"/>
    </row>
    <row r="35" spans="1:16" ht="39" customHeight="1" x14ac:dyDescent="0.15">
      <c r="A35" s="22"/>
      <c r="B35" s="35"/>
      <c r="C35" s="1145" t="s">
        <v>523</v>
      </c>
      <c r="D35" s="1146"/>
      <c r="E35" s="1147"/>
      <c r="F35" s="36">
        <v>1.82</v>
      </c>
      <c r="G35" s="37">
        <v>2.2400000000000002</v>
      </c>
      <c r="H35" s="37">
        <v>1.93</v>
      </c>
      <c r="I35" s="37">
        <v>2.91</v>
      </c>
      <c r="J35" s="38">
        <v>1.92</v>
      </c>
      <c r="K35" s="22"/>
      <c r="L35" s="22"/>
      <c r="M35" s="22"/>
      <c r="N35" s="22"/>
      <c r="O35" s="22"/>
      <c r="P35" s="22"/>
    </row>
    <row r="36" spans="1:16" ht="39" customHeight="1" x14ac:dyDescent="0.15">
      <c r="A36" s="22"/>
      <c r="B36" s="35"/>
      <c r="C36" s="1145" t="s">
        <v>524</v>
      </c>
      <c r="D36" s="1146"/>
      <c r="E36" s="1147"/>
      <c r="F36" s="36">
        <v>0.33</v>
      </c>
      <c r="G36" s="37">
        <v>1.2</v>
      </c>
      <c r="H36" s="37">
        <v>0.8</v>
      </c>
      <c r="I36" s="37">
        <v>0.81</v>
      </c>
      <c r="J36" s="38">
        <v>0.56999999999999995</v>
      </c>
      <c r="K36" s="22"/>
      <c r="L36" s="22"/>
      <c r="M36" s="22"/>
      <c r="N36" s="22"/>
      <c r="O36" s="22"/>
      <c r="P36" s="22"/>
    </row>
    <row r="37" spans="1:16" ht="39" customHeight="1" x14ac:dyDescent="0.15">
      <c r="A37" s="22"/>
      <c r="B37" s="35"/>
      <c r="C37" s="1145" t="s">
        <v>525</v>
      </c>
      <c r="D37" s="1146"/>
      <c r="E37" s="1147"/>
      <c r="F37" s="36">
        <v>0.08</v>
      </c>
      <c r="G37" s="37">
        <v>0.09</v>
      </c>
      <c r="H37" s="37">
        <v>0.08</v>
      </c>
      <c r="I37" s="37">
        <v>0.09</v>
      </c>
      <c r="J37" s="38">
        <v>0.08</v>
      </c>
      <c r="K37" s="22"/>
      <c r="L37" s="22"/>
      <c r="M37" s="22"/>
      <c r="N37" s="22"/>
      <c r="O37" s="22"/>
      <c r="P37" s="22"/>
    </row>
    <row r="38" spans="1:16" ht="39" customHeight="1" x14ac:dyDescent="0.15">
      <c r="A38" s="22"/>
      <c r="B38" s="35"/>
      <c r="C38" s="1145" t="s">
        <v>526</v>
      </c>
      <c r="D38" s="1146"/>
      <c r="E38" s="1147"/>
      <c r="F38" s="36">
        <v>0.1</v>
      </c>
      <c r="G38" s="37">
        <v>0.02</v>
      </c>
      <c r="H38" s="37">
        <v>0.02</v>
      </c>
      <c r="I38" s="37">
        <v>0.06</v>
      </c>
      <c r="J38" s="38">
        <v>0.04</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528</v>
      </c>
      <c r="D43" s="1149"/>
      <c r="E43" s="1150"/>
      <c r="F43" s="41">
        <v>0.99</v>
      </c>
      <c r="G43" s="42">
        <v>0.69</v>
      </c>
      <c r="H43" s="42">
        <v>0.88</v>
      </c>
      <c r="I43" s="42">
        <v>0.57999999999999996</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topLeftCell="A25" zoomScale="55"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2399</v>
      </c>
      <c r="L45" s="60">
        <v>2390</v>
      </c>
      <c r="M45" s="60">
        <v>2379</v>
      </c>
      <c r="N45" s="60">
        <v>2364</v>
      </c>
      <c r="O45" s="61">
        <v>2124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29</v>
      </c>
      <c r="L48" s="64">
        <v>23</v>
      </c>
      <c r="M48" s="64">
        <v>23</v>
      </c>
      <c r="N48" s="64">
        <v>25</v>
      </c>
      <c r="O48" s="65">
        <v>30</v>
      </c>
      <c r="P48" s="48"/>
      <c r="Q48" s="48"/>
      <c r="R48" s="48"/>
      <c r="S48" s="48"/>
      <c r="T48" s="48"/>
      <c r="U48" s="48"/>
    </row>
    <row r="49" spans="1:21" ht="30.75" customHeight="1" x14ac:dyDescent="0.15">
      <c r="A49" s="48"/>
      <c r="B49" s="1163"/>
      <c r="C49" s="1164"/>
      <c r="D49" s="62"/>
      <c r="E49" s="1155" t="s">
        <v>16</v>
      </c>
      <c r="F49" s="1155"/>
      <c r="G49" s="1155"/>
      <c r="H49" s="1155"/>
      <c r="I49" s="1155"/>
      <c r="J49" s="1156"/>
      <c r="K49" s="63">
        <v>334</v>
      </c>
      <c r="L49" s="64">
        <v>349</v>
      </c>
      <c r="M49" s="64">
        <v>352</v>
      </c>
      <c r="N49" s="64">
        <v>346</v>
      </c>
      <c r="O49" s="65">
        <v>352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v>
      </c>
      <c r="L50" s="64">
        <v>3</v>
      </c>
      <c r="M50" s="64">
        <v>2</v>
      </c>
      <c r="N50" s="64">
        <v>1</v>
      </c>
      <c r="O50" s="65">
        <v>5</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2062</v>
      </c>
      <c r="L52" s="64">
        <v>2135</v>
      </c>
      <c r="M52" s="64">
        <v>2186</v>
      </c>
      <c r="N52" s="64">
        <v>2267</v>
      </c>
      <c r="O52" s="65">
        <v>2134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705</v>
      </c>
      <c r="L53" s="69">
        <v>630</v>
      </c>
      <c r="M53" s="69">
        <v>570</v>
      </c>
      <c r="N53" s="69">
        <v>469</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topLeftCell="D39" zoomScale="80" zoomScaleNormal="100" zoomScaleSheetLayoutView="8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19013</v>
      </c>
      <c r="J41" s="83">
        <v>19354</v>
      </c>
      <c r="K41" s="83">
        <v>18556</v>
      </c>
      <c r="L41" s="83">
        <v>19652</v>
      </c>
      <c r="M41" s="84">
        <v>20252</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811</v>
      </c>
      <c r="J43" s="87">
        <v>909</v>
      </c>
      <c r="K43" s="87">
        <v>1212</v>
      </c>
      <c r="L43" s="87">
        <v>277</v>
      </c>
      <c r="M43" s="88">
        <v>426</v>
      </c>
    </row>
    <row r="44" spans="2:13" ht="27.75" customHeight="1" x14ac:dyDescent="0.15">
      <c r="B44" s="1171"/>
      <c r="C44" s="1172"/>
      <c r="D44" s="85"/>
      <c r="E44" s="1175" t="s">
        <v>28</v>
      </c>
      <c r="F44" s="1175"/>
      <c r="G44" s="1175"/>
      <c r="H44" s="1176"/>
      <c r="I44" s="86">
        <v>2054</v>
      </c>
      <c r="J44" s="87">
        <v>1749</v>
      </c>
      <c r="K44" s="87">
        <v>1512</v>
      </c>
      <c r="L44" s="87">
        <v>1249</v>
      </c>
      <c r="M44" s="88">
        <v>948</v>
      </c>
    </row>
    <row r="45" spans="2:13" ht="27.75" customHeight="1" x14ac:dyDescent="0.15">
      <c r="B45" s="1171"/>
      <c r="C45" s="1172"/>
      <c r="D45" s="85"/>
      <c r="E45" s="1175" t="s">
        <v>29</v>
      </c>
      <c r="F45" s="1175"/>
      <c r="G45" s="1175"/>
      <c r="H45" s="1176"/>
      <c r="I45" s="86">
        <v>4014</v>
      </c>
      <c r="J45" s="87">
        <v>4001</v>
      </c>
      <c r="K45" s="87">
        <v>3871</v>
      </c>
      <c r="L45" s="87">
        <v>3496</v>
      </c>
      <c r="M45" s="88">
        <v>3056</v>
      </c>
    </row>
    <row r="46" spans="2:13" ht="27.75" customHeight="1" x14ac:dyDescent="0.15">
      <c r="B46" s="1171"/>
      <c r="C46" s="1172"/>
      <c r="D46" s="85"/>
      <c r="E46" s="1175" t="s">
        <v>30</v>
      </c>
      <c r="F46" s="1175"/>
      <c r="G46" s="1175"/>
      <c r="H46" s="1176"/>
      <c r="I46" s="86">
        <v>101</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6644</v>
      </c>
      <c r="J49" s="87">
        <v>6413</v>
      </c>
      <c r="K49" s="87">
        <v>6715</v>
      </c>
      <c r="L49" s="87">
        <v>6001</v>
      </c>
      <c r="M49" s="88">
        <v>6309</v>
      </c>
    </row>
    <row r="50" spans="2:13" ht="27.75" customHeight="1" x14ac:dyDescent="0.15">
      <c r="B50" s="1171"/>
      <c r="C50" s="1172"/>
      <c r="D50" s="85"/>
      <c r="E50" s="1175" t="s">
        <v>35</v>
      </c>
      <c r="F50" s="1175"/>
      <c r="G50" s="1175"/>
      <c r="H50" s="1176"/>
      <c r="I50" s="86">
        <v>3473</v>
      </c>
      <c r="J50" s="87">
        <v>3454</v>
      </c>
      <c r="K50" s="87">
        <v>3444</v>
      </c>
      <c r="L50" s="87">
        <v>3443</v>
      </c>
      <c r="M50" s="88">
        <v>3303</v>
      </c>
    </row>
    <row r="51" spans="2:13" ht="27.75" customHeight="1" x14ac:dyDescent="0.15">
      <c r="B51" s="1173"/>
      <c r="C51" s="1174"/>
      <c r="D51" s="85"/>
      <c r="E51" s="1175" t="s">
        <v>36</v>
      </c>
      <c r="F51" s="1175"/>
      <c r="G51" s="1175"/>
      <c r="H51" s="1176"/>
      <c r="I51" s="86">
        <v>15202</v>
      </c>
      <c r="J51" s="87">
        <v>15337</v>
      </c>
      <c r="K51" s="87">
        <v>14968</v>
      </c>
      <c r="L51" s="87">
        <v>15811</v>
      </c>
      <c r="M51" s="88">
        <v>16256</v>
      </c>
    </row>
    <row r="52" spans="2:13" ht="27.75" customHeight="1" thickBot="1" x14ac:dyDescent="0.2">
      <c r="B52" s="1177" t="s">
        <v>37</v>
      </c>
      <c r="C52" s="1178"/>
      <c r="D52" s="90"/>
      <c r="E52" s="1179" t="s">
        <v>38</v>
      </c>
      <c r="F52" s="1179"/>
      <c r="G52" s="1179"/>
      <c r="H52" s="1180"/>
      <c r="I52" s="91">
        <v>675</v>
      </c>
      <c r="J52" s="92">
        <v>808</v>
      </c>
      <c r="K52" s="92">
        <v>25</v>
      </c>
      <c r="L52" s="92">
        <v>-580</v>
      </c>
      <c r="M52" s="93">
        <v>-1184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90" zoomScaleNormal="9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547</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547</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549</v>
      </c>
      <c r="I42" s="1195"/>
      <c r="J42" s="1195"/>
      <c r="K42" s="1195"/>
      <c r="L42" s="244"/>
      <c r="M42" s="244"/>
      <c r="N42" s="244"/>
      <c r="O42" s="244"/>
    </row>
    <row r="43" spans="2:17" x14ac:dyDescent="0.15">
      <c r="B43" s="248"/>
      <c r="C43" s="244"/>
      <c r="D43" s="244"/>
      <c r="E43" s="244"/>
      <c r="F43" s="244"/>
      <c r="G43" s="1196" t="s">
        <v>550</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551</v>
      </c>
    </row>
    <row r="50" spans="1:17" x14ac:dyDescent="0.15">
      <c r="B50" s="248"/>
      <c r="C50" s="244"/>
      <c r="D50" s="244"/>
      <c r="E50" s="244"/>
      <c r="F50" s="244"/>
      <c r="G50" s="1206"/>
      <c r="H50" s="1207"/>
      <c r="I50" s="1207"/>
      <c r="J50" s="1208"/>
      <c r="K50" s="1209" t="s">
        <v>514</v>
      </c>
      <c r="L50" s="1209" t="s">
        <v>515</v>
      </c>
      <c r="M50" s="1209" t="s">
        <v>516</v>
      </c>
      <c r="N50" s="1209" t="s">
        <v>517</v>
      </c>
      <c r="O50" s="1209" t="s">
        <v>518</v>
      </c>
    </row>
    <row r="51" spans="1:17" x14ac:dyDescent="0.15">
      <c r="B51" s="248"/>
      <c r="C51" s="244"/>
      <c r="D51" s="244"/>
      <c r="E51" s="244"/>
      <c r="F51" s="244"/>
      <c r="G51" s="1210" t="s">
        <v>552</v>
      </c>
      <c r="H51" s="1211"/>
      <c r="I51" s="1212" t="s">
        <v>553</v>
      </c>
      <c r="J51" s="1212"/>
      <c r="K51" s="1213"/>
      <c r="L51" s="1213"/>
      <c r="M51" s="1213"/>
      <c r="N51" s="1213"/>
      <c r="O51" s="1214"/>
    </row>
    <row r="52" spans="1:17" x14ac:dyDescent="0.15">
      <c r="B52" s="248"/>
      <c r="C52" s="244"/>
      <c r="D52" s="244"/>
      <c r="E52" s="244"/>
      <c r="F52" s="244"/>
      <c r="G52" s="1215"/>
      <c r="H52" s="1216"/>
      <c r="I52" s="1217"/>
      <c r="J52" s="1217"/>
      <c r="K52" s="1214"/>
      <c r="L52" s="1214"/>
      <c r="M52" s="1214"/>
      <c r="N52" s="1214"/>
      <c r="O52" s="1214"/>
    </row>
    <row r="53" spans="1:17" x14ac:dyDescent="0.15">
      <c r="A53" s="1218"/>
      <c r="B53" s="248"/>
      <c r="C53" s="244"/>
      <c r="D53" s="244"/>
      <c r="E53" s="244"/>
      <c r="F53" s="244"/>
      <c r="G53" s="1215"/>
      <c r="H53" s="1216"/>
      <c r="I53" s="1219" t="s">
        <v>554</v>
      </c>
      <c r="J53" s="1219"/>
      <c r="K53" s="1220"/>
      <c r="L53" s="1220"/>
      <c r="M53" s="1220"/>
      <c r="N53" s="1220"/>
      <c r="O53" s="1221">
        <v>49.1</v>
      </c>
    </row>
    <row r="54" spans="1:17" x14ac:dyDescent="0.15">
      <c r="A54" s="1218"/>
      <c r="B54" s="248"/>
      <c r="C54" s="244"/>
      <c r="D54" s="244"/>
      <c r="E54" s="244"/>
      <c r="F54" s="244"/>
      <c r="G54" s="1222"/>
      <c r="H54" s="1223"/>
      <c r="I54" s="1219"/>
      <c r="J54" s="1219"/>
      <c r="K54" s="1224"/>
      <c r="L54" s="1224"/>
      <c r="M54" s="1224"/>
      <c r="N54" s="1224"/>
      <c r="O54" s="1224"/>
    </row>
    <row r="55" spans="1:17" x14ac:dyDescent="0.15">
      <c r="A55" s="1218"/>
      <c r="B55" s="248"/>
      <c r="C55" s="244"/>
      <c r="D55" s="244"/>
      <c r="E55" s="244"/>
      <c r="F55" s="244"/>
      <c r="G55" s="1225" t="s">
        <v>555</v>
      </c>
      <c r="H55" s="1226"/>
      <c r="I55" s="1219" t="s">
        <v>553</v>
      </c>
      <c r="J55" s="1219"/>
      <c r="K55" s="1213"/>
      <c r="L55" s="1213"/>
      <c r="M55" s="1213"/>
      <c r="N55" s="1213"/>
      <c r="O55" s="1214">
        <v>58.5</v>
      </c>
    </row>
    <row r="56" spans="1:17" x14ac:dyDescent="0.15">
      <c r="A56" s="1218"/>
      <c r="B56" s="248"/>
      <c r="C56" s="244"/>
      <c r="D56" s="244"/>
      <c r="E56" s="244"/>
      <c r="F56" s="244"/>
      <c r="G56" s="1227"/>
      <c r="H56" s="1228"/>
      <c r="I56" s="1219"/>
      <c r="J56" s="1219"/>
      <c r="K56" s="1214"/>
      <c r="L56" s="1214"/>
      <c r="M56" s="1214"/>
      <c r="N56" s="1214"/>
      <c r="O56" s="1214"/>
    </row>
    <row r="57" spans="1:17" s="1218" customFormat="1" x14ac:dyDescent="0.15">
      <c r="B57" s="1229"/>
      <c r="C57" s="1195"/>
      <c r="D57" s="1195"/>
      <c r="E57" s="1195"/>
      <c r="F57" s="1195"/>
      <c r="G57" s="1227"/>
      <c r="H57" s="1228"/>
      <c r="I57" s="1230" t="s">
        <v>554</v>
      </c>
      <c r="J57" s="1230"/>
      <c r="K57" s="1220"/>
      <c r="L57" s="1220"/>
      <c r="M57" s="1220"/>
      <c r="N57" s="1220"/>
      <c r="O57" s="1221">
        <v>49</v>
      </c>
      <c r="P57" s="1231"/>
      <c r="Q57" s="1229"/>
    </row>
    <row r="58" spans="1:17" s="1218" customFormat="1" x14ac:dyDescent="0.15">
      <c r="A58" s="243"/>
      <c r="B58" s="1229"/>
      <c r="C58" s="1195"/>
      <c r="D58" s="1195"/>
      <c r="E58" s="1195"/>
      <c r="F58" s="1195"/>
      <c r="G58" s="1232"/>
      <c r="H58" s="1233"/>
      <c r="I58" s="1230"/>
      <c r="J58" s="1230"/>
      <c r="K58" s="1224"/>
      <c r="L58" s="1224"/>
      <c r="M58" s="1224"/>
      <c r="N58" s="1224"/>
      <c r="O58" s="1224"/>
      <c r="P58" s="1231"/>
      <c r="Q58" s="1229"/>
    </row>
    <row r="59" spans="1:17" s="1218" customFormat="1" x14ac:dyDescent="0.15">
      <c r="A59" s="243"/>
      <c r="B59" s="1229"/>
      <c r="C59" s="1195"/>
      <c r="D59" s="1195"/>
      <c r="E59" s="1195"/>
      <c r="F59" s="1195"/>
      <c r="G59" s="1195"/>
      <c r="H59" s="1195"/>
      <c r="I59" s="1195"/>
      <c r="J59" s="1195"/>
      <c r="K59" s="1234"/>
      <c r="L59" s="1234"/>
      <c r="M59" s="1234"/>
      <c r="N59" s="1234"/>
      <c r="O59" s="1234"/>
      <c r="P59" s="1231"/>
      <c r="Q59" s="1229"/>
    </row>
    <row r="60" spans="1:17" s="1218" customFormat="1" x14ac:dyDescent="0.15">
      <c r="A60" s="243"/>
      <c r="B60" s="1229"/>
      <c r="C60" s="1195"/>
      <c r="D60" s="1195"/>
      <c r="E60" s="1195"/>
      <c r="F60" s="1195"/>
      <c r="G60" s="1195"/>
      <c r="H60" s="1195"/>
      <c r="I60" s="1195"/>
      <c r="J60" s="1195"/>
      <c r="K60" s="1234"/>
      <c r="L60" s="1234"/>
      <c r="M60" s="1234"/>
      <c r="N60" s="1234"/>
      <c r="O60" s="1234"/>
      <c r="P60" s="1231"/>
      <c r="Q60" s="1229"/>
    </row>
    <row r="61" spans="1:17" s="1218" customFormat="1" x14ac:dyDescent="0.15">
      <c r="A61" s="243"/>
      <c r="B61" s="1235"/>
      <c r="C61" s="1236"/>
      <c r="D61" s="1236"/>
      <c r="E61" s="1236"/>
      <c r="F61" s="1236"/>
      <c r="G61" s="1236"/>
      <c r="H61" s="1236"/>
      <c r="I61" s="1236"/>
      <c r="J61" s="1236"/>
      <c r="K61" s="1236"/>
      <c r="L61" s="1236"/>
      <c r="M61" s="1237"/>
      <c r="N61" s="1237"/>
      <c r="O61" s="1237"/>
      <c r="P61" s="1238"/>
      <c r="Q61" s="1229"/>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1194" t="s">
        <v>549</v>
      </c>
      <c r="I64" s="1195"/>
      <c r="J64" s="1195"/>
      <c r="K64" s="1195"/>
      <c r="L64" s="244"/>
      <c r="M64" s="244"/>
      <c r="N64" s="244"/>
      <c r="O64" s="244"/>
    </row>
    <row r="65" spans="2:30" x14ac:dyDescent="0.15">
      <c r="B65" s="248"/>
      <c r="C65" s="244"/>
      <c r="D65" s="244"/>
      <c r="E65" s="244"/>
      <c r="F65" s="244"/>
      <c r="G65" s="1196" t="s">
        <v>557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558</v>
      </c>
      <c r="I71" s="1244"/>
      <c r="J71" s="1240"/>
      <c r="K71" s="1240"/>
      <c r="L71" s="1241"/>
      <c r="M71" s="1240"/>
      <c r="N71" s="1241"/>
      <c r="O71" s="1242"/>
    </row>
    <row r="72" spans="2:30" x14ac:dyDescent="0.15">
      <c r="B72" s="248"/>
      <c r="C72" s="244"/>
      <c r="D72" s="244"/>
      <c r="E72" s="244"/>
      <c r="F72" s="244"/>
      <c r="G72" s="1206"/>
      <c r="H72" s="1207"/>
      <c r="I72" s="1207"/>
      <c r="J72" s="1208"/>
      <c r="K72" s="1209" t="s">
        <v>514</v>
      </c>
      <c r="L72" s="1209" t="s">
        <v>515</v>
      </c>
      <c r="M72" s="1209" t="s">
        <v>516</v>
      </c>
      <c r="N72" s="1209" t="s">
        <v>517</v>
      </c>
      <c r="O72" s="1209" t="s">
        <v>518</v>
      </c>
    </row>
    <row r="73" spans="2:30" x14ac:dyDescent="0.15">
      <c r="B73" s="248"/>
      <c r="C73" s="244"/>
      <c r="D73" s="244"/>
      <c r="E73" s="244"/>
      <c r="F73" s="244"/>
      <c r="G73" s="1210" t="s">
        <v>552</v>
      </c>
      <c r="H73" s="1211"/>
      <c r="I73" s="1212" t="s">
        <v>553</v>
      </c>
      <c r="J73" s="1212"/>
      <c r="K73" s="1245">
        <v>6.5</v>
      </c>
      <c r="L73" s="1245">
        <v>7.9</v>
      </c>
      <c r="M73" s="1214">
        <v>0.2</v>
      </c>
      <c r="N73" s="1214"/>
      <c r="O73" s="1214"/>
      <c r="S73" s="243">
        <v>9.9</v>
      </c>
    </row>
    <row r="74" spans="2:30" x14ac:dyDescent="0.15">
      <c r="B74" s="248"/>
      <c r="C74" s="244"/>
      <c r="D74" s="244"/>
      <c r="E74" s="244"/>
      <c r="F74" s="244"/>
      <c r="G74" s="1215"/>
      <c r="H74" s="1216"/>
      <c r="I74" s="1217"/>
      <c r="J74" s="1217"/>
      <c r="K74" s="1245"/>
      <c r="L74" s="1245"/>
      <c r="M74" s="1214"/>
      <c r="N74" s="1214"/>
      <c r="O74" s="1214"/>
    </row>
    <row r="75" spans="2:30" x14ac:dyDescent="0.15">
      <c r="B75" s="248"/>
      <c r="C75" s="244"/>
      <c r="D75" s="244"/>
      <c r="E75" s="244"/>
      <c r="F75" s="244"/>
      <c r="G75" s="1215"/>
      <c r="H75" s="1216"/>
      <c r="I75" s="1219" t="s">
        <v>559</v>
      </c>
      <c r="J75" s="1219"/>
      <c r="K75" s="1221">
        <v>8.3000000000000007</v>
      </c>
      <c r="L75" s="1221">
        <v>7</v>
      </c>
      <c r="M75" s="1221">
        <v>6.2</v>
      </c>
      <c r="N75" s="1221">
        <v>5.4</v>
      </c>
      <c r="O75" s="1221">
        <v>4.5999999999999996</v>
      </c>
      <c r="U75" s="243">
        <v>81.2</v>
      </c>
      <c r="W75" s="243">
        <v>87.2</v>
      </c>
      <c r="Y75" s="243">
        <v>99.8</v>
      </c>
      <c r="AA75" s="243">
        <v>109.5</v>
      </c>
      <c r="AC75" s="243">
        <v>115.2</v>
      </c>
    </row>
    <row r="76" spans="2:30" x14ac:dyDescent="0.15">
      <c r="B76" s="248"/>
      <c r="C76" s="244"/>
      <c r="D76" s="244"/>
      <c r="E76" s="244"/>
      <c r="F76" s="244"/>
      <c r="G76" s="1222"/>
      <c r="H76" s="1223"/>
      <c r="I76" s="1219"/>
      <c r="J76" s="1219"/>
      <c r="K76" s="1224"/>
      <c r="L76" s="1224"/>
      <c r="M76" s="1224"/>
      <c r="N76" s="1224"/>
      <c r="O76" s="1224"/>
    </row>
    <row r="77" spans="2:30" x14ac:dyDescent="0.15">
      <c r="B77" s="248"/>
      <c r="C77" s="244"/>
      <c r="D77" s="244"/>
      <c r="E77" s="244"/>
      <c r="F77" s="244"/>
      <c r="G77" s="1225" t="s">
        <v>555</v>
      </c>
      <c r="H77" s="1226"/>
      <c r="I77" s="1219" t="s">
        <v>553</v>
      </c>
      <c r="J77" s="1219"/>
      <c r="K77" s="1245">
        <v>88.3</v>
      </c>
      <c r="L77" s="1245">
        <v>76.2</v>
      </c>
      <c r="M77" s="1214">
        <v>65.3</v>
      </c>
      <c r="N77" s="1214">
        <v>60.8</v>
      </c>
      <c r="O77" s="1214">
        <v>58.5</v>
      </c>
      <c r="R77" s="243">
        <v>12.3</v>
      </c>
      <c r="T77" s="243">
        <v>11.1</v>
      </c>
    </row>
    <row r="78" spans="2:30" x14ac:dyDescent="0.15">
      <c r="B78" s="248"/>
      <c r="C78" s="244"/>
      <c r="D78" s="244"/>
      <c r="E78" s="244"/>
      <c r="F78" s="244"/>
      <c r="G78" s="1227"/>
      <c r="H78" s="1228"/>
      <c r="I78" s="1219"/>
      <c r="J78" s="1219"/>
      <c r="K78" s="1245"/>
      <c r="L78" s="1245"/>
      <c r="M78" s="1214"/>
      <c r="N78" s="1214"/>
      <c r="O78" s="1214"/>
    </row>
    <row r="79" spans="2:30" x14ac:dyDescent="0.15">
      <c r="B79" s="248"/>
      <c r="C79" s="244"/>
      <c r="D79" s="244"/>
      <c r="E79" s="244"/>
      <c r="F79" s="244"/>
      <c r="G79" s="1227"/>
      <c r="H79" s="1228"/>
      <c r="I79" s="1246" t="s">
        <v>559</v>
      </c>
      <c r="J79" s="1230"/>
      <c r="K79" s="1247">
        <v>13.8</v>
      </c>
      <c r="L79" s="1247">
        <v>12.8</v>
      </c>
      <c r="M79" s="1247">
        <v>12</v>
      </c>
      <c r="N79" s="1247">
        <v>11.1</v>
      </c>
      <c r="O79" s="1247">
        <v>10.7</v>
      </c>
      <c r="V79" s="243">
        <v>53.5</v>
      </c>
      <c r="X79" s="243">
        <v>48.2</v>
      </c>
      <c r="Z79" s="243">
        <v>34.200000000000003</v>
      </c>
      <c r="AB79" s="243">
        <v>30.3</v>
      </c>
      <c r="AD79" s="243">
        <v>28.9</v>
      </c>
    </row>
    <row r="80" spans="2:30" x14ac:dyDescent="0.15">
      <c r="B80" s="248"/>
      <c r="C80" s="244"/>
      <c r="D80" s="244"/>
      <c r="E80" s="244"/>
      <c r="F80" s="244"/>
      <c r="G80" s="1232"/>
      <c r="H80" s="1233"/>
      <c r="I80" s="1230"/>
      <c r="J80" s="1230"/>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90" zoomScaleNormal="9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7" zoomScale="80" zoomScaleNormal="8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76884</v>
      </c>
      <c r="E3" s="116"/>
      <c r="F3" s="117">
        <v>67201</v>
      </c>
      <c r="G3" s="118"/>
      <c r="H3" s="119"/>
    </row>
    <row r="4" spans="1:8" x14ac:dyDescent="0.15">
      <c r="A4" s="120"/>
      <c r="B4" s="121"/>
      <c r="C4" s="122"/>
      <c r="D4" s="123">
        <v>32995</v>
      </c>
      <c r="E4" s="124"/>
      <c r="F4" s="125">
        <v>35210</v>
      </c>
      <c r="G4" s="126"/>
      <c r="H4" s="127"/>
    </row>
    <row r="5" spans="1:8" x14ac:dyDescent="0.15">
      <c r="A5" s="108" t="s">
        <v>508</v>
      </c>
      <c r="B5" s="113"/>
      <c r="C5" s="114"/>
      <c r="D5" s="115">
        <v>70920</v>
      </c>
      <c r="E5" s="116"/>
      <c r="F5" s="117">
        <v>75709</v>
      </c>
      <c r="G5" s="118"/>
      <c r="H5" s="119"/>
    </row>
    <row r="6" spans="1:8" x14ac:dyDescent="0.15">
      <c r="A6" s="120"/>
      <c r="B6" s="121"/>
      <c r="C6" s="122"/>
      <c r="D6" s="123">
        <v>15482</v>
      </c>
      <c r="E6" s="124"/>
      <c r="F6" s="125">
        <v>35212</v>
      </c>
      <c r="G6" s="126"/>
      <c r="H6" s="127"/>
    </row>
    <row r="7" spans="1:8" x14ac:dyDescent="0.15">
      <c r="A7" s="108" t="s">
        <v>509</v>
      </c>
      <c r="B7" s="113"/>
      <c r="C7" s="114"/>
      <c r="D7" s="115">
        <v>49813</v>
      </c>
      <c r="E7" s="116"/>
      <c r="F7" s="117">
        <v>90961</v>
      </c>
      <c r="G7" s="118"/>
      <c r="H7" s="119"/>
    </row>
    <row r="8" spans="1:8" x14ac:dyDescent="0.15">
      <c r="A8" s="120"/>
      <c r="B8" s="121"/>
      <c r="C8" s="122"/>
      <c r="D8" s="123">
        <v>19834</v>
      </c>
      <c r="E8" s="124"/>
      <c r="F8" s="125">
        <v>37720</v>
      </c>
      <c r="G8" s="126"/>
      <c r="H8" s="127"/>
    </row>
    <row r="9" spans="1:8" x14ac:dyDescent="0.15">
      <c r="A9" s="108" t="s">
        <v>510</v>
      </c>
      <c r="B9" s="113"/>
      <c r="C9" s="114"/>
      <c r="D9" s="115">
        <v>90366</v>
      </c>
      <c r="E9" s="116"/>
      <c r="F9" s="117">
        <v>106614</v>
      </c>
      <c r="G9" s="118"/>
      <c r="H9" s="119"/>
    </row>
    <row r="10" spans="1:8" x14ac:dyDescent="0.15">
      <c r="A10" s="120"/>
      <c r="B10" s="121"/>
      <c r="C10" s="122"/>
      <c r="D10" s="123">
        <v>48174</v>
      </c>
      <c r="E10" s="124"/>
      <c r="F10" s="125">
        <v>45545</v>
      </c>
      <c r="G10" s="126"/>
      <c r="H10" s="127"/>
    </row>
    <row r="11" spans="1:8" x14ac:dyDescent="0.15">
      <c r="A11" s="108" t="s">
        <v>511</v>
      </c>
      <c r="B11" s="113"/>
      <c r="C11" s="114"/>
      <c r="D11" s="115">
        <v>64994</v>
      </c>
      <c r="E11" s="116"/>
      <c r="F11" s="117">
        <v>85459</v>
      </c>
      <c r="G11" s="118"/>
      <c r="H11" s="119"/>
    </row>
    <row r="12" spans="1:8" x14ac:dyDescent="0.15">
      <c r="A12" s="120"/>
      <c r="B12" s="121"/>
      <c r="C12" s="128"/>
      <c r="D12" s="123">
        <v>15998</v>
      </c>
      <c r="E12" s="124"/>
      <c r="F12" s="125">
        <v>44378</v>
      </c>
      <c r="G12" s="126"/>
      <c r="H12" s="127"/>
    </row>
    <row r="13" spans="1:8" x14ac:dyDescent="0.15">
      <c r="A13" s="108"/>
      <c r="B13" s="113"/>
      <c r="C13" s="129"/>
      <c r="D13" s="130">
        <v>70595</v>
      </c>
      <c r="E13" s="131"/>
      <c r="F13" s="132">
        <v>85189</v>
      </c>
      <c r="G13" s="133"/>
      <c r="H13" s="119"/>
    </row>
    <row r="14" spans="1:8" x14ac:dyDescent="0.15">
      <c r="A14" s="120"/>
      <c r="B14" s="121"/>
      <c r="C14" s="122"/>
      <c r="D14" s="123">
        <v>26497</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1.83</v>
      </c>
      <c r="C19" s="134">
        <f>ROUND(VALUE(SUBSTITUTE(実質収支比率等に係る経年分析!G$48,"▲","-")),2)</f>
        <v>2.25</v>
      </c>
      <c r="D19" s="134">
        <f>ROUND(VALUE(SUBSTITUTE(実質収支比率等に係る経年分析!H$48,"▲","-")),2)</f>
        <v>1.94</v>
      </c>
      <c r="E19" s="134">
        <f>ROUND(VALUE(SUBSTITUTE(実質収支比率等に係る経年分析!I$48,"▲","-")),2)</f>
        <v>2.92</v>
      </c>
      <c r="F19" s="134">
        <f>ROUND(VALUE(SUBSTITUTE(実質収支比率等に係る経年分析!J$48,"▲","-")),2)</f>
        <v>1.92</v>
      </c>
    </row>
    <row r="20" spans="1:11" x14ac:dyDescent="0.15">
      <c r="A20" s="134" t="s">
        <v>43</v>
      </c>
      <c r="B20" s="134">
        <f>ROUND(VALUE(SUBSTITUTE(実質収支比率等に係る経年分析!F$47,"▲","-")),2)</f>
        <v>5.22</v>
      </c>
      <c r="C20" s="134">
        <f>ROUND(VALUE(SUBSTITUTE(実質収支比率等に係る経年分析!G$47,"▲","-")),2)</f>
        <v>5.26</v>
      </c>
      <c r="D20" s="134">
        <f>ROUND(VALUE(SUBSTITUTE(実質収支比率等に係る経年分析!H$47,"▲","-")),2)</f>
        <v>5.23</v>
      </c>
      <c r="E20" s="134">
        <f>ROUND(VALUE(SUBSTITUTE(実質収支比率等に係る経年分析!I$47,"▲","-")),2)</f>
        <v>5.24</v>
      </c>
      <c r="F20" s="134">
        <f>ROUND(VALUE(SUBSTITUTE(実質収支比率等に係る経年分析!J$47,"▲","-")),2)</f>
        <v>5.2</v>
      </c>
    </row>
    <row r="21" spans="1:11" x14ac:dyDescent="0.15">
      <c r="A21" s="134" t="s">
        <v>44</v>
      </c>
      <c r="B21" s="134">
        <f>IF(ISNUMBER(VALUE(SUBSTITUTE(実質収支比率等に係る経年分析!F$49,"▲","-"))),ROUND(VALUE(SUBSTITUTE(実質収支比率等に係る経年分析!F$49,"▲","-")),2),NA())</f>
        <v>-4.55</v>
      </c>
      <c r="C21" s="134">
        <f>IF(ISNUMBER(VALUE(SUBSTITUTE(実質収支比率等に係る経年分析!G$49,"▲","-"))),ROUND(VALUE(SUBSTITUTE(実質収支比率等に係る経年分析!G$49,"▲","-")),2),NA())</f>
        <v>0.41</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0.57999999999999996</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島原市温泉給湯事業特別会計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島原市後期高齢者医療特別会計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島原市国民健康保険事業特別会計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x14ac:dyDescent="0.15">
      <c r="A36" s="135" t="str">
        <f>IF(連結実質赤字比率に係る赤字・黒字の構成分析!C$34="",NA(),連結実質赤字比率に係る赤字・黒字の構成分析!C$34)</f>
        <v>島原市水道事業会計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2062</v>
      </c>
      <c r="E42" s="136"/>
      <c r="F42" s="136"/>
      <c r="G42" s="136">
        <f>'実質公債費比率（分子）の構造'!L$52</f>
        <v>2135</v>
      </c>
      <c r="H42" s="136"/>
      <c r="I42" s="136"/>
      <c r="J42" s="136">
        <f>'実質公債費比率（分子）の構造'!M$52</f>
        <v>2186</v>
      </c>
      <c r="K42" s="136"/>
      <c r="L42" s="136"/>
      <c r="M42" s="136">
        <f>'実質公債費比率（分子）の構造'!N$52</f>
        <v>2267</v>
      </c>
      <c r="N42" s="136"/>
      <c r="O42" s="136"/>
      <c r="P42" s="136">
        <f>'実質公債費比率（分子）の構造'!O$52</f>
        <v>2134</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v>
      </c>
      <c r="C44" s="136"/>
      <c r="D44" s="136"/>
      <c r="E44" s="136">
        <f>'実質公債費比率（分子）の構造'!L$50</f>
        <v>3</v>
      </c>
      <c r="F44" s="136"/>
      <c r="G44" s="136"/>
      <c r="H44" s="136">
        <f>'実質公債費比率（分子）の構造'!M$50</f>
        <v>2</v>
      </c>
      <c r="I44" s="136"/>
      <c r="J44" s="136"/>
      <c r="K44" s="136">
        <f>'実質公債費比率（分子）の構造'!N$50</f>
        <v>1</v>
      </c>
      <c r="L44" s="136"/>
      <c r="M44" s="136"/>
      <c r="N44" s="136">
        <f>'実質公債費比率（分子）の構造'!O$50</f>
        <v>5</v>
      </c>
      <c r="O44" s="136"/>
      <c r="P44" s="136"/>
    </row>
    <row r="45" spans="1:16" x14ac:dyDescent="0.15">
      <c r="A45" s="136" t="s">
        <v>54</v>
      </c>
      <c r="B45" s="136">
        <f>'実質公債費比率（分子）の構造'!K$49</f>
        <v>334</v>
      </c>
      <c r="C45" s="136"/>
      <c r="D45" s="136"/>
      <c r="E45" s="136">
        <f>'実質公債費比率（分子）の構造'!L$49</f>
        <v>349</v>
      </c>
      <c r="F45" s="136"/>
      <c r="G45" s="136"/>
      <c r="H45" s="136">
        <f>'実質公債費比率（分子）の構造'!M$49</f>
        <v>352</v>
      </c>
      <c r="I45" s="136"/>
      <c r="J45" s="136"/>
      <c r="K45" s="136">
        <f>'実質公債費比率（分子）の構造'!N$49</f>
        <v>346</v>
      </c>
      <c r="L45" s="136"/>
      <c r="M45" s="136"/>
      <c r="N45" s="136">
        <f>'実質公債費比率（分子）の構造'!O$49</f>
        <v>352</v>
      </c>
      <c r="O45" s="136"/>
      <c r="P45" s="136"/>
    </row>
    <row r="46" spans="1:16" x14ac:dyDescent="0.15">
      <c r="A46" s="136" t="s">
        <v>55</v>
      </c>
      <c r="B46" s="136">
        <f>'実質公債費比率（分子）の構造'!K$48</f>
        <v>29</v>
      </c>
      <c r="C46" s="136"/>
      <c r="D46" s="136"/>
      <c r="E46" s="136">
        <f>'実質公債費比率（分子）の構造'!L$48</f>
        <v>23</v>
      </c>
      <c r="F46" s="136"/>
      <c r="G46" s="136"/>
      <c r="H46" s="136">
        <f>'実質公債費比率（分子）の構造'!M$48</f>
        <v>23</v>
      </c>
      <c r="I46" s="136"/>
      <c r="J46" s="136"/>
      <c r="K46" s="136">
        <f>'実質公債費比率（分子）の構造'!N$48</f>
        <v>25</v>
      </c>
      <c r="L46" s="136"/>
      <c r="M46" s="136"/>
      <c r="N46" s="136">
        <f>'実質公債費比率（分子）の構造'!O$48</f>
        <v>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2399</v>
      </c>
      <c r="C49" s="136"/>
      <c r="D49" s="136"/>
      <c r="E49" s="136">
        <f>'実質公債費比率（分子）の構造'!L$45</f>
        <v>2390</v>
      </c>
      <c r="F49" s="136"/>
      <c r="G49" s="136"/>
      <c r="H49" s="136">
        <f>'実質公債費比率（分子）の構造'!M$45</f>
        <v>2379</v>
      </c>
      <c r="I49" s="136"/>
      <c r="J49" s="136"/>
      <c r="K49" s="136">
        <f>'実質公債費比率（分子）の構造'!N$45</f>
        <v>2364</v>
      </c>
      <c r="L49" s="136"/>
      <c r="M49" s="136"/>
      <c r="N49" s="136">
        <f>'実質公債費比率（分子）の構造'!O$45</f>
        <v>2124</v>
      </c>
      <c r="O49" s="136"/>
      <c r="P49" s="136"/>
    </row>
    <row r="50" spans="1:16" x14ac:dyDescent="0.15">
      <c r="A50" s="136" t="s">
        <v>59</v>
      </c>
      <c r="B50" s="136" t="e">
        <f>NA()</f>
        <v>#N/A</v>
      </c>
      <c r="C50" s="136">
        <f>IF(ISNUMBER('実質公債費比率（分子）の構造'!K$53),'実質公債費比率（分子）の構造'!K$53,NA())</f>
        <v>705</v>
      </c>
      <c r="D50" s="136" t="e">
        <f>NA()</f>
        <v>#N/A</v>
      </c>
      <c r="E50" s="136" t="e">
        <f>NA()</f>
        <v>#N/A</v>
      </c>
      <c r="F50" s="136">
        <f>IF(ISNUMBER('実質公債費比率（分子）の構造'!L$53),'実質公債費比率（分子）の構造'!L$53,NA())</f>
        <v>630</v>
      </c>
      <c r="G50" s="136" t="e">
        <f>NA()</f>
        <v>#N/A</v>
      </c>
      <c r="H50" s="136" t="e">
        <f>NA()</f>
        <v>#N/A</v>
      </c>
      <c r="I50" s="136">
        <f>IF(ISNUMBER('実質公債費比率（分子）の構造'!M$53),'実質公債費比率（分子）の構造'!M$53,NA())</f>
        <v>570</v>
      </c>
      <c r="J50" s="136" t="e">
        <f>NA()</f>
        <v>#N/A</v>
      </c>
      <c r="K50" s="136" t="e">
        <f>NA()</f>
        <v>#N/A</v>
      </c>
      <c r="L50" s="136">
        <f>IF(ISNUMBER('実質公債費比率（分子）の構造'!N$53),'実質公債費比率（分子）の構造'!N$53,NA())</f>
        <v>469</v>
      </c>
      <c r="M50" s="136" t="e">
        <f>NA()</f>
        <v>#N/A</v>
      </c>
      <c r="N50" s="136" t="e">
        <f>NA()</f>
        <v>#N/A</v>
      </c>
      <c r="O50" s="136">
        <f>IF(ISNUMBER('実質公債費比率（分子）の構造'!O$53),'実質公債費比率（分子）の構造'!O$53,NA())</f>
        <v>377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15202</v>
      </c>
      <c r="E56" s="135"/>
      <c r="F56" s="135"/>
      <c r="G56" s="135">
        <f>'将来負担比率（分子）の構造'!J$51</f>
        <v>15337</v>
      </c>
      <c r="H56" s="135"/>
      <c r="I56" s="135"/>
      <c r="J56" s="135">
        <f>'将来負担比率（分子）の構造'!K$51</f>
        <v>14968</v>
      </c>
      <c r="K56" s="135"/>
      <c r="L56" s="135"/>
      <c r="M56" s="135">
        <f>'将来負担比率（分子）の構造'!L$51</f>
        <v>15811</v>
      </c>
      <c r="N56" s="135"/>
      <c r="O56" s="135"/>
      <c r="P56" s="135">
        <f>'将来負担比率（分子）の構造'!M$51</f>
        <v>16256</v>
      </c>
    </row>
    <row r="57" spans="1:16" x14ac:dyDescent="0.15">
      <c r="A57" s="135" t="s">
        <v>35</v>
      </c>
      <c r="B57" s="135"/>
      <c r="C57" s="135"/>
      <c r="D57" s="135">
        <f>'将来負担比率（分子）の構造'!I$50</f>
        <v>3473</v>
      </c>
      <c r="E57" s="135"/>
      <c r="F57" s="135"/>
      <c r="G57" s="135">
        <f>'将来負担比率（分子）の構造'!J$50</f>
        <v>3454</v>
      </c>
      <c r="H57" s="135"/>
      <c r="I57" s="135"/>
      <c r="J57" s="135">
        <f>'将来負担比率（分子）の構造'!K$50</f>
        <v>3444</v>
      </c>
      <c r="K57" s="135"/>
      <c r="L57" s="135"/>
      <c r="M57" s="135">
        <f>'将来負担比率（分子）の構造'!L$50</f>
        <v>3443</v>
      </c>
      <c r="N57" s="135"/>
      <c r="O57" s="135"/>
      <c r="P57" s="135">
        <f>'将来負担比率（分子）の構造'!M$50</f>
        <v>3303</v>
      </c>
    </row>
    <row r="58" spans="1:16" x14ac:dyDescent="0.15">
      <c r="A58" s="135" t="s">
        <v>34</v>
      </c>
      <c r="B58" s="135"/>
      <c r="C58" s="135"/>
      <c r="D58" s="135">
        <f>'将来負担比率（分子）の構造'!I$49</f>
        <v>6644</v>
      </c>
      <c r="E58" s="135"/>
      <c r="F58" s="135"/>
      <c r="G58" s="135">
        <f>'将来負担比率（分子）の構造'!J$49</f>
        <v>6413</v>
      </c>
      <c r="H58" s="135"/>
      <c r="I58" s="135"/>
      <c r="J58" s="135">
        <f>'将来負担比率（分子）の構造'!K$49</f>
        <v>6715</v>
      </c>
      <c r="K58" s="135"/>
      <c r="L58" s="135"/>
      <c r="M58" s="135">
        <f>'将来負担比率（分子）の構造'!L$49</f>
        <v>6001</v>
      </c>
      <c r="N58" s="135"/>
      <c r="O58" s="135"/>
      <c r="P58" s="135">
        <f>'将来負担比率（分子）の構造'!M$49</f>
        <v>6309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4014</v>
      </c>
      <c r="C62" s="135"/>
      <c r="D62" s="135"/>
      <c r="E62" s="135">
        <f>'将来負担比率（分子）の構造'!J$45</f>
        <v>4001</v>
      </c>
      <c r="F62" s="135"/>
      <c r="G62" s="135"/>
      <c r="H62" s="135">
        <f>'将来負担比率（分子）の構造'!K$45</f>
        <v>3871</v>
      </c>
      <c r="I62" s="135"/>
      <c r="J62" s="135"/>
      <c r="K62" s="135">
        <f>'将来負担比率（分子）の構造'!L$45</f>
        <v>3496</v>
      </c>
      <c r="L62" s="135"/>
      <c r="M62" s="135"/>
      <c r="N62" s="135">
        <f>'将来負担比率（分子）の構造'!M$45</f>
        <v>3056</v>
      </c>
      <c r="O62" s="135"/>
      <c r="P62" s="135"/>
    </row>
    <row r="63" spans="1:16" x14ac:dyDescent="0.15">
      <c r="A63" s="135" t="s">
        <v>28</v>
      </c>
      <c r="B63" s="135">
        <f>'将来負担比率（分子）の構造'!I$44</f>
        <v>2054</v>
      </c>
      <c r="C63" s="135"/>
      <c r="D63" s="135"/>
      <c r="E63" s="135">
        <f>'将来負担比率（分子）の構造'!J$44</f>
        <v>1749</v>
      </c>
      <c r="F63" s="135"/>
      <c r="G63" s="135"/>
      <c r="H63" s="135">
        <f>'将来負担比率（分子）の構造'!K$44</f>
        <v>1512</v>
      </c>
      <c r="I63" s="135"/>
      <c r="J63" s="135"/>
      <c r="K63" s="135">
        <f>'将来負担比率（分子）の構造'!L$44</f>
        <v>1249</v>
      </c>
      <c r="L63" s="135"/>
      <c r="M63" s="135"/>
      <c r="N63" s="135">
        <f>'将来負担比率（分子）の構造'!M$44</f>
        <v>948</v>
      </c>
      <c r="O63" s="135"/>
      <c r="P63" s="135"/>
    </row>
    <row r="64" spans="1:16" x14ac:dyDescent="0.15">
      <c r="A64" s="135" t="s">
        <v>27</v>
      </c>
      <c r="B64" s="135">
        <f>'将来負担比率（分子）の構造'!I$43</f>
        <v>811</v>
      </c>
      <c r="C64" s="135"/>
      <c r="D64" s="135"/>
      <c r="E64" s="135">
        <f>'将来負担比率（分子）の構造'!J$43</f>
        <v>909</v>
      </c>
      <c r="F64" s="135"/>
      <c r="G64" s="135"/>
      <c r="H64" s="135">
        <f>'将来負担比率（分子）の構造'!K$43</f>
        <v>1212</v>
      </c>
      <c r="I64" s="135"/>
      <c r="J64" s="135"/>
      <c r="K64" s="135">
        <f>'将来負担比率（分子）の構造'!L$43</f>
        <v>277</v>
      </c>
      <c r="L64" s="135"/>
      <c r="M64" s="135"/>
      <c r="N64" s="135">
        <f>'将来負担比率（分子）の構造'!M$43</f>
        <v>426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19013</v>
      </c>
      <c r="C66" s="135"/>
      <c r="D66" s="135"/>
      <c r="E66" s="135">
        <f>'将来負担比率（分子）の構造'!J$41</f>
        <v>19354</v>
      </c>
      <c r="F66" s="135"/>
      <c r="G66" s="135"/>
      <c r="H66" s="135">
        <f>'将来負担比率（分子）の構造'!K$41</f>
        <v>18556</v>
      </c>
      <c r="I66" s="135"/>
      <c r="J66" s="135"/>
      <c r="K66" s="135">
        <f>'将来負担比率（分子）の構造'!L$41</f>
        <v>19652</v>
      </c>
      <c r="L66" s="135"/>
      <c r="M66" s="135"/>
      <c r="N66" s="135">
        <f>'将来負担比率（分子）の構造'!M$41</f>
        <v>20252</v>
      </c>
      <c r="O66" s="135"/>
      <c r="P66" s="135"/>
    </row>
    <row r="67" spans="1:16" x14ac:dyDescent="0.15">
      <c r="A67" s="135" t="s">
        <v>63</v>
      </c>
      <c r="B67" s="135" t="e">
        <f>NA()</f>
        <v>#N/A</v>
      </c>
      <c r="C67" s="135">
        <f>IF(ISNUMBER('将来負担比率（分子）の構造'!I$52), IF('将来負担比率（分子）の構造'!I$52 &lt; 0, 0, '将来負担比率（分子）の構造'!I$52), NA())</f>
        <v>675</v>
      </c>
      <c r="D67" s="135" t="e">
        <f>NA()</f>
        <v>#N/A</v>
      </c>
      <c r="E67" s="135" t="e">
        <f>NA()</f>
        <v>#N/A</v>
      </c>
      <c r="F67" s="135">
        <f>IF(ISNUMBER('将来負担比率（分子）の構造'!J$52), IF('将来負担比率（分子）の構造'!J$52 &lt; 0, 0, '将来負担比率（分子）の構造'!J$52), NA())</f>
        <v>808</v>
      </c>
      <c r="G67" s="135" t="e">
        <f>NA()</f>
        <v>#N/A</v>
      </c>
      <c r="H67" s="135" t="e">
        <f>NA()</f>
        <v>#N/A</v>
      </c>
      <c r="I67" s="135">
        <f>IF(ISNUMBER('将来負担比率（分子）の構造'!K$52), IF('将来負担比率（分子）の構造'!K$52 &lt; 0, 0, '将来負担比率（分子）の構造'!K$52), NA())</f>
        <v>25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6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203</v>
      </c>
      <c r="C5" s="676"/>
      <c r="D5" s="676"/>
      <c r="E5" s="676"/>
      <c r="F5" s="676"/>
      <c r="G5" s="676"/>
      <c r="H5" s="676"/>
      <c r="I5" s="676"/>
      <c r="J5" s="676"/>
      <c r="K5" s="676"/>
      <c r="L5" s="676"/>
      <c r="M5" s="676"/>
      <c r="N5" s="676"/>
      <c r="O5" s="676"/>
      <c r="P5" s="676"/>
      <c r="Q5" s="677"/>
      <c r="R5" s="638">
        <v>4626767</v>
      </c>
      <c r="S5" s="639"/>
      <c r="T5" s="639"/>
      <c r="U5" s="639"/>
      <c r="V5" s="639"/>
      <c r="W5" s="639"/>
      <c r="X5" s="639"/>
      <c r="Y5" s="686"/>
      <c r="Z5" s="699">
        <v>19.7</v>
      </c>
      <c r="AA5" s="699"/>
      <c r="AB5" s="699"/>
      <c r="AC5" s="699"/>
      <c r="AD5" s="700">
        <v>4294864</v>
      </c>
      <c r="AE5" s="700"/>
      <c r="AF5" s="700"/>
      <c r="AG5" s="700"/>
      <c r="AH5" s="700"/>
      <c r="AI5" s="700"/>
      <c r="AJ5" s="700"/>
      <c r="AK5" s="700"/>
      <c r="AL5" s="687">
        <v>37.4</v>
      </c>
      <c r="AM5" s="656"/>
      <c r="AN5" s="656"/>
      <c r="AO5" s="688"/>
      <c r="AP5" s="675" t="s">
        <v>204</v>
      </c>
      <c r="AQ5" s="676"/>
      <c r="AR5" s="676"/>
      <c r="AS5" s="676"/>
      <c r="AT5" s="676"/>
      <c r="AU5" s="676"/>
      <c r="AV5" s="676"/>
      <c r="AW5" s="676"/>
      <c r="AX5" s="676"/>
      <c r="AY5" s="676"/>
      <c r="AZ5" s="676"/>
      <c r="BA5" s="676"/>
      <c r="BB5" s="676"/>
      <c r="BC5" s="676"/>
      <c r="BD5" s="676"/>
      <c r="BE5" s="676"/>
      <c r="BF5" s="677"/>
      <c r="BG5" s="588">
        <v>4277680</v>
      </c>
      <c r="BH5" s="589"/>
      <c r="BI5" s="589"/>
      <c r="BJ5" s="589"/>
      <c r="BK5" s="589"/>
      <c r="BL5" s="589"/>
      <c r="BM5" s="589"/>
      <c r="BN5" s="590"/>
      <c r="BO5" s="641">
        <v>92.5</v>
      </c>
      <c r="BP5" s="641"/>
      <c r="BQ5" s="641"/>
      <c r="BR5" s="641"/>
      <c r="BS5" s="642">
        <v>22209</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x14ac:dyDescent="0.15">
      <c r="B6" s="585" t="s">
        <v>208</v>
      </c>
      <c r="C6" s="586"/>
      <c r="D6" s="586"/>
      <c r="E6" s="586"/>
      <c r="F6" s="586"/>
      <c r="G6" s="586"/>
      <c r="H6" s="586"/>
      <c r="I6" s="586"/>
      <c r="J6" s="586"/>
      <c r="K6" s="586"/>
      <c r="L6" s="586"/>
      <c r="M6" s="586"/>
      <c r="N6" s="586"/>
      <c r="O6" s="586"/>
      <c r="P6" s="586"/>
      <c r="Q6" s="587"/>
      <c r="R6" s="588">
        <v>166835</v>
      </c>
      <c r="S6" s="589"/>
      <c r="T6" s="589"/>
      <c r="U6" s="589"/>
      <c r="V6" s="589"/>
      <c r="W6" s="589"/>
      <c r="X6" s="589"/>
      <c r="Y6" s="590"/>
      <c r="Z6" s="641">
        <v>0.7</v>
      </c>
      <c r="AA6" s="641"/>
      <c r="AB6" s="641"/>
      <c r="AC6" s="641"/>
      <c r="AD6" s="642">
        <v>166835</v>
      </c>
      <c r="AE6" s="642"/>
      <c r="AF6" s="642"/>
      <c r="AG6" s="642"/>
      <c r="AH6" s="642"/>
      <c r="AI6" s="642"/>
      <c r="AJ6" s="642"/>
      <c r="AK6" s="642"/>
      <c r="AL6" s="611">
        <v>1.5</v>
      </c>
      <c r="AM6" s="643"/>
      <c r="AN6" s="643"/>
      <c r="AO6" s="644"/>
      <c r="AP6" s="585" t="s">
        <v>209</v>
      </c>
      <c r="AQ6" s="586"/>
      <c r="AR6" s="586"/>
      <c r="AS6" s="586"/>
      <c r="AT6" s="586"/>
      <c r="AU6" s="586"/>
      <c r="AV6" s="586"/>
      <c r="AW6" s="586"/>
      <c r="AX6" s="586"/>
      <c r="AY6" s="586"/>
      <c r="AZ6" s="586"/>
      <c r="BA6" s="586"/>
      <c r="BB6" s="586"/>
      <c r="BC6" s="586"/>
      <c r="BD6" s="586"/>
      <c r="BE6" s="586"/>
      <c r="BF6" s="587"/>
      <c r="BG6" s="588">
        <v>4277680</v>
      </c>
      <c r="BH6" s="589"/>
      <c r="BI6" s="589"/>
      <c r="BJ6" s="589"/>
      <c r="BK6" s="589"/>
      <c r="BL6" s="589"/>
      <c r="BM6" s="589"/>
      <c r="BN6" s="590"/>
      <c r="BO6" s="641">
        <v>92.5</v>
      </c>
      <c r="BP6" s="641"/>
      <c r="BQ6" s="641"/>
      <c r="BR6" s="641"/>
      <c r="BS6" s="642">
        <v>22209</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233460</v>
      </c>
      <c r="CS6" s="589"/>
      <c r="CT6" s="589"/>
      <c r="CU6" s="589"/>
      <c r="CV6" s="589"/>
      <c r="CW6" s="589"/>
      <c r="CX6" s="589"/>
      <c r="CY6" s="590"/>
      <c r="CZ6" s="641">
        <v>1</v>
      </c>
      <c r="DA6" s="641"/>
      <c r="DB6" s="641"/>
      <c r="DC6" s="641"/>
      <c r="DD6" s="594" t="s">
        <v>211</v>
      </c>
      <c r="DE6" s="589"/>
      <c r="DF6" s="589"/>
      <c r="DG6" s="589"/>
      <c r="DH6" s="589"/>
      <c r="DI6" s="589"/>
      <c r="DJ6" s="589"/>
      <c r="DK6" s="589"/>
      <c r="DL6" s="589"/>
      <c r="DM6" s="589"/>
      <c r="DN6" s="589"/>
      <c r="DO6" s="589"/>
      <c r="DP6" s="590"/>
      <c r="DQ6" s="594">
        <v>233460</v>
      </c>
      <c r="DR6" s="589"/>
      <c r="DS6" s="589"/>
      <c r="DT6" s="589"/>
      <c r="DU6" s="589"/>
      <c r="DV6" s="589"/>
      <c r="DW6" s="589"/>
      <c r="DX6" s="589"/>
      <c r="DY6" s="589"/>
      <c r="DZ6" s="589"/>
      <c r="EA6" s="589"/>
      <c r="EB6" s="589"/>
      <c r="EC6" s="624"/>
    </row>
    <row r="7" spans="2:143" ht="11.25" customHeight="1" x14ac:dyDescent="0.15">
      <c r="B7" s="585" t="s">
        <v>212</v>
      </c>
      <c r="C7" s="586"/>
      <c r="D7" s="586"/>
      <c r="E7" s="586"/>
      <c r="F7" s="586"/>
      <c r="G7" s="586"/>
      <c r="H7" s="586"/>
      <c r="I7" s="586"/>
      <c r="J7" s="586"/>
      <c r="K7" s="586"/>
      <c r="L7" s="586"/>
      <c r="M7" s="586"/>
      <c r="N7" s="586"/>
      <c r="O7" s="586"/>
      <c r="P7" s="586"/>
      <c r="Q7" s="587"/>
      <c r="R7" s="588">
        <v>5992</v>
      </c>
      <c r="S7" s="589"/>
      <c r="T7" s="589"/>
      <c r="U7" s="589"/>
      <c r="V7" s="589"/>
      <c r="W7" s="589"/>
      <c r="X7" s="589"/>
      <c r="Y7" s="590"/>
      <c r="Z7" s="641">
        <v>0</v>
      </c>
      <c r="AA7" s="641"/>
      <c r="AB7" s="641"/>
      <c r="AC7" s="641"/>
      <c r="AD7" s="642">
        <v>5992</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1698786</v>
      </c>
      <c r="BH7" s="589"/>
      <c r="BI7" s="589"/>
      <c r="BJ7" s="589"/>
      <c r="BK7" s="589"/>
      <c r="BL7" s="589"/>
      <c r="BM7" s="589"/>
      <c r="BN7" s="590"/>
      <c r="BO7" s="641">
        <v>36.700000000000003</v>
      </c>
      <c r="BP7" s="641"/>
      <c r="BQ7" s="641"/>
      <c r="BR7" s="641"/>
      <c r="BS7" s="642">
        <v>22209</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2608328</v>
      </c>
      <c r="CS7" s="589"/>
      <c r="CT7" s="589"/>
      <c r="CU7" s="589"/>
      <c r="CV7" s="589"/>
      <c r="CW7" s="589"/>
      <c r="CX7" s="589"/>
      <c r="CY7" s="590"/>
      <c r="CZ7" s="641">
        <v>11.3</v>
      </c>
      <c r="DA7" s="641"/>
      <c r="DB7" s="641"/>
      <c r="DC7" s="641"/>
      <c r="DD7" s="594">
        <v>39872</v>
      </c>
      <c r="DE7" s="589"/>
      <c r="DF7" s="589"/>
      <c r="DG7" s="589"/>
      <c r="DH7" s="589"/>
      <c r="DI7" s="589"/>
      <c r="DJ7" s="589"/>
      <c r="DK7" s="589"/>
      <c r="DL7" s="589"/>
      <c r="DM7" s="589"/>
      <c r="DN7" s="589"/>
      <c r="DO7" s="589"/>
      <c r="DP7" s="590"/>
      <c r="DQ7" s="594">
        <v>1931438</v>
      </c>
      <c r="DR7" s="589"/>
      <c r="DS7" s="589"/>
      <c r="DT7" s="589"/>
      <c r="DU7" s="589"/>
      <c r="DV7" s="589"/>
      <c r="DW7" s="589"/>
      <c r="DX7" s="589"/>
      <c r="DY7" s="589"/>
      <c r="DZ7" s="589"/>
      <c r="EA7" s="589"/>
      <c r="EB7" s="589"/>
      <c r="EC7" s="624"/>
    </row>
    <row r="8" spans="2:143" ht="11.25" customHeight="1" x14ac:dyDescent="0.15">
      <c r="B8" s="585" t="s">
        <v>215</v>
      </c>
      <c r="C8" s="586"/>
      <c r="D8" s="586"/>
      <c r="E8" s="586"/>
      <c r="F8" s="586"/>
      <c r="G8" s="586"/>
      <c r="H8" s="586"/>
      <c r="I8" s="586"/>
      <c r="J8" s="586"/>
      <c r="K8" s="586"/>
      <c r="L8" s="586"/>
      <c r="M8" s="586"/>
      <c r="N8" s="586"/>
      <c r="O8" s="586"/>
      <c r="P8" s="586"/>
      <c r="Q8" s="587"/>
      <c r="R8" s="588">
        <v>16593</v>
      </c>
      <c r="S8" s="589"/>
      <c r="T8" s="589"/>
      <c r="U8" s="589"/>
      <c r="V8" s="589"/>
      <c r="W8" s="589"/>
      <c r="X8" s="589"/>
      <c r="Y8" s="590"/>
      <c r="Z8" s="641">
        <v>0.1</v>
      </c>
      <c r="AA8" s="641"/>
      <c r="AB8" s="641"/>
      <c r="AC8" s="641"/>
      <c r="AD8" s="642">
        <v>16593</v>
      </c>
      <c r="AE8" s="642"/>
      <c r="AF8" s="642"/>
      <c r="AG8" s="642"/>
      <c r="AH8" s="642"/>
      <c r="AI8" s="642"/>
      <c r="AJ8" s="642"/>
      <c r="AK8" s="642"/>
      <c r="AL8" s="611">
        <v>0.1</v>
      </c>
      <c r="AM8" s="643"/>
      <c r="AN8" s="643"/>
      <c r="AO8" s="644"/>
      <c r="AP8" s="585" t="s">
        <v>216</v>
      </c>
      <c r="AQ8" s="586"/>
      <c r="AR8" s="586"/>
      <c r="AS8" s="586"/>
      <c r="AT8" s="586"/>
      <c r="AU8" s="586"/>
      <c r="AV8" s="586"/>
      <c r="AW8" s="586"/>
      <c r="AX8" s="586"/>
      <c r="AY8" s="586"/>
      <c r="AZ8" s="586"/>
      <c r="BA8" s="586"/>
      <c r="BB8" s="586"/>
      <c r="BC8" s="586"/>
      <c r="BD8" s="586"/>
      <c r="BE8" s="586"/>
      <c r="BF8" s="587"/>
      <c r="BG8" s="588">
        <v>69776</v>
      </c>
      <c r="BH8" s="589"/>
      <c r="BI8" s="589"/>
      <c r="BJ8" s="589"/>
      <c r="BK8" s="589"/>
      <c r="BL8" s="589"/>
      <c r="BM8" s="589"/>
      <c r="BN8" s="590"/>
      <c r="BO8" s="641">
        <v>1.5</v>
      </c>
      <c r="BP8" s="641"/>
      <c r="BQ8" s="641"/>
      <c r="BR8" s="641"/>
      <c r="BS8" s="594" t="s">
        <v>109</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9467922</v>
      </c>
      <c r="CS8" s="589"/>
      <c r="CT8" s="589"/>
      <c r="CU8" s="589"/>
      <c r="CV8" s="589"/>
      <c r="CW8" s="589"/>
      <c r="CX8" s="589"/>
      <c r="CY8" s="590"/>
      <c r="CZ8" s="641">
        <v>40.9</v>
      </c>
      <c r="DA8" s="641"/>
      <c r="DB8" s="641"/>
      <c r="DC8" s="641"/>
      <c r="DD8" s="594">
        <v>44969</v>
      </c>
      <c r="DE8" s="589"/>
      <c r="DF8" s="589"/>
      <c r="DG8" s="589"/>
      <c r="DH8" s="589"/>
      <c r="DI8" s="589"/>
      <c r="DJ8" s="589"/>
      <c r="DK8" s="589"/>
      <c r="DL8" s="589"/>
      <c r="DM8" s="589"/>
      <c r="DN8" s="589"/>
      <c r="DO8" s="589"/>
      <c r="DP8" s="590"/>
      <c r="DQ8" s="594">
        <v>4357476</v>
      </c>
      <c r="DR8" s="589"/>
      <c r="DS8" s="589"/>
      <c r="DT8" s="589"/>
      <c r="DU8" s="589"/>
      <c r="DV8" s="589"/>
      <c r="DW8" s="589"/>
      <c r="DX8" s="589"/>
      <c r="DY8" s="589"/>
      <c r="DZ8" s="589"/>
      <c r="EA8" s="589"/>
      <c r="EB8" s="589"/>
      <c r="EC8" s="624"/>
    </row>
    <row r="9" spans="2:143" ht="11.25" customHeight="1" x14ac:dyDescent="0.15">
      <c r="B9" s="585" t="s">
        <v>218</v>
      </c>
      <c r="C9" s="586"/>
      <c r="D9" s="586"/>
      <c r="E9" s="586"/>
      <c r="F9" s="586"/>
      <c r="G9" s="586"/>
      <c r="H9" s="586"/>
      <c r="I9" s="586"/>
      <c r="J9" s="586"/>
      <c r="K9" s="586"/>
      <c r="L9" s="586"/>
      <c r="M9" s="586"/>
      <c r="N9" s="586"/>
      <c r="O9" s="586"/>
      <c r="P9" s="586"/>
      <c r="Q9" s="587"/>
      <c r="R9" s="588">
        <v>13813</v>
      </c>
      <c r="S9" s="589"/>
      <c r="T9" s="589"/>
      <c r="U9" s="589"/>
      <c r="V9" s="589"/>
      <c r="W9" s="589"/>
      <c r="X9" s="589"/>
      <c r="Y9" s="590"/>
      <c r="Z9" s="641">
        <v>0.1</v>
      </c>
      <c r="AA9" s="641"/>
      <c r="AB9" s="641"/>
      <c r="AC9" s="641"/>
      <c r="AD9" s="642">
        <v>13813</v>
      </c>
      <c r="AE9" s="642"/>
      <c r="AF9" s="642"/>
      <c r="AG9" s="642"/>
      <c r="AH9" s="642"/>
      <c r="AI9" s="642"/>
      <c r="AJ9" s="642"/>
      <c r="AK9" s="642"/>
      <c r="AL9" s="611">
        <v>0.1</v>
      </c>
      <c r="AM9" s="643"/>
      <c r="AN9" s="643"/>
      <c r="AO9" s="644"/>
      <c r="AP9" s="585" t="s">
        <v>219</v>
      </c>
      <c r="AQ9" s="586"/>
      <c r="AR9" s="586"/>
      <c r="AS9" s="586"/>
      <c r="AT9" s="586"/>
      <c r="AU9" s="586"/>
      <c r="AV9" s="586"/>
      <c r="AW9" s="586"/>
      <c r="AX9" s="586"/>
      <c r="AY9" s="586"/>
      <c r="AZ9" s="586"/>
      <c r="BA9" s="586"/>
      <c r="BB9" s="586"/>
      <c r="BC9" s="586"/>
      <c r="BD9" s="586"/>
      <c r="BE9" s="586"/>
      <c r="BF9" s="587"/>
      <c r="BG9" s="588">
        <v>1390094</v>
      </c>
      <c r="BH9" s="589"/>
      <c r="BI9" s="589"/>
      <c r="BJ9" s="589"/>
      <c r="BK9" s="589"/>
      <c r="BL9" s="589"/>
      <c r="BM9" s="589"/>
      <c r="BN9" s="590"/>
      <c r="BO9" s="641">
        <v>30</v>
      </c>
      <c r="BP9" s="641"/>
      <c r="BQ9" s="641"/>
      <c r="BR9" s="641"/>
      <c r="BS9" s="594" t="s">
        <v>109</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2961297</v>
      </c>
      <c r="CS9" s="589"/>
      <c r="CT9" s="589"/>
      <c r="CU9" s="589"/>
      <c r="CV9" s="589"/>
      <c r="CW9" s="589"/>
      <c r="CX9" s="589"/>
      <c r="CY9" s="590"/>
      <c r="CZ9" s="641">
        <v>12.8</v>
      </c>
      <c r="DA9" s="641"/>
      <c r="DB9" s="641"/>
      <c r="DC9" s="641"/>
      <c r="DD9" s="594">
        <v>1066797</v>
      </c>
      <c r="DE9" s="589"/>
      <c r="DF9" s="589"/>
      <c r="DG9" s="589"/>
      <c r="DH9" s="589"/>
      <c r="DI9" s="589"/>
      <c r="DJ9" s="589"/>
      <c r="DK9" s="589"/>
      <c r="DL9" s="589"/>
      <c r="DM9" s="589"/>
      <c r="DN9" s="589"/>
      <c r="DO9" s="589"/>
      <c r="DP9" s="590"/>
      <c r="DQ9" s="594">
        <v>1848625</v>
      </c>
      <c r="DR9" s="589"/>
      <c r="DS9" s="589"/>
      <c r="DT9" s="589"/>
      <c r="DU9" s="589"/>
      <c r="DV9" s="589"/>
      <c r="DW9" s="589"/>
      <c r="DX9" s="589"/>
      <c r="DY9" s="589"/>
      <c r="DZ9" s="589"/>
      <c r="EA9" s="589"/>
      <c r="EB9" s="589"/>
      <c r="EC9" s="624"/>
    </row>
    <row r="10" spans="2:143" ht="11.25" customHeight="1" x14ac:dyDescent="0.15">
      <c r="B10" s="585" t="s">
        <v>221</v>
      </c>
      <c r="C10" s="586"/>
      <c r="D10" s="586"/>
      <c r="E10" s="586"/>
      <c r="F10" s="586"/>
      <c r="G10" s="586"/>
      <c r="H10" s="586"/>
      <c r="I10" s="586"/>
      <c r="J10" s="586"/>
      <c r="K10" s="586"/>
      <c r="L10" s="586"/>
      <c r="M10" s="586"/>
      <c r="N10" s="586"/>
      <c r="O10" s="586"/>
      <c r="P10" s="586"/>
      <c r="Q10" s="587"/>
      <c r="R10" s="588">
        <v>887615</v>
      </c>
      <c r="S10" s="589"/>
      <c r="T10" s="589"/>
      <c r="U10" s="589"/>
      <c r="V10" s="589"/>
      <c r="W10" s="589"/>
      <c r="X10" s="589"/>
      <c r="Y10" s="590"/>
      <c r="Z10" s="641">
        <v>3.8</v>
      </c>
      <c r="AA10" s="641"/>
      <c r="AB10" s="641"/>
      <c r="AC10" s="641"/>
      <c r="AD10" s="642">
        <v>887615</v>
      </c>
      <c r="AE10" s="642"/>
      <c r="AF10" s="642"/>
      <c r="AG10" s="642"/>
      <c r="AH10" s="642"/>
      <c r="AI10" s="642"/>
      <c r="AJ10" s="642"/>
      <c r="AK10" s="642"/>
      <c r="AL10" s="611">
        <v>7.7</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106724</v>
      </c>
      <c r="BH10" s="589"/>
      <c r="BI10" s="589"/>
      <c r="BJ10" s="589"/>
      <c r="BK10" s="589"/>
      <c r="BL10" s="589"/>
      <c r="BM10" s="589"/>
      <c r="BN10" s="590"/>
      <c r="BO10" s="641">
        <v>2.2999999999999998</v>
      </c>
      <c r="BP10" s="641"/>
      <c r="BQ10" s="641"/>
      <c r="BR10" s="641"/>
      <c r="BS10" s="594" t="s">
        <v>109</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45707</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17132</v>
      </c>
      <c r="DR10" s="589"/>
      <c r="DS10" s="589"/>
      <c r="DT10" s="589"/>
      <c r="DU10" s="589"/>
      <c r="DV10" s="589"/>
      <c r="DW10" s="589"/>
      <c r="DX10" s="589"/>
      <c r="DY10" s="589"/>
      <c r="DZ10" s="589"/>
      <c r="EA10" s="589"/>
      <c r="EB10" s="589"/>
      <c r="EC10" s="624"/>
    </row>
    <row r="11" spans="2:143" ht="11.25" customHeight="1" x14ac:dyDescent="0.15">
      <c r="B11" s="585" t="s">
        <v>224</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132192</v>
      </c>
      <c r="BH11" s="589"/>
      <c r="BI11" s="589"/>
      <c r="BJ11" s="589"/>
      <c r="BK11" s="589"/>
      <c r="BL11" s="589"/>
      <c r="BM11" s="589"/>
      <c r="BN11" s="590"/>
      <c r="BO11" s="641">
        <v>2.9</v>
      </c>
      <c r="BP11" s="641"/>
      <c r="BQ11" s="641"/>
      <c r="BR11" s="641"/>
      <c r="BS11" s="594">
        <v>22209</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974264</v>
      </c>
      <c r="CS11" s="589"/>
      <c r="CT11" s="589"/>
      <c r="CU11" s="589"/>
      <c r="CV11" s="589"/>
      <c r="CW11" s="589"/>
      <c r="CX11" s="589"/>
      <c r="CY11" s="590"/>
      <c r="CZ11" s="641">
        <v>4.2</v>
      </c>
      <c r="DA11" s="641"/>
      <c r="DB11" s="641"/>
      <c r="DC11" s="641"/>
      <c r="DD11" s="594">
        <v>537269</v>
      </c>
      <c r="DE11" s="589"/>
      <c r="DF11" s="589"/>
      <c r="DG11" s="589"/>
      <c r="DH11" s="589"/>
      <c r="DI11" s="589"/>
      <c r="DJ11" s="589"/>
      <c r="DK11" s="589"/>
      <c r="DL11" s="589"/>
      <c r="DM11" s="589"/>
      <c r="DN11" s="589"/>
      <c r="DO11" s="589"/>
      <c r="DP11" s="590"/>
      <c r="DQ11" s="594">
        <v>441911</v>
      </c>
      <c r="DR11" s="589"/>
      <c r="DS11" s="589"/>
      <c r="DT11" s="589"/>
      <c r="DU11" s="589"/>
      <c r="DV11" s="589"/>
      <c r="DW11" s="589"/>
      <c r="DX11" s="589"/>
      <c r="DY11" s="589"/>
      <c r="DZ11" s="589"/>
      <c r="EA11" s="589"/>
      <c r="EB11" s="589"/>
      <c r="EC11" s="624"/>
    </row>
    <row r="12" spans="2:143" ht="11.25" customHeight="1" x14ac:dyDescent="0.15">
      <c r="B12" s="585" t="s">
        <v>227</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2088777</v>
      </c>
      <c r="BH12" s="589"/>
      <c r="BI12" s="589"/>
      <c r="BJ12" s="589"/>
      <c r="BK12" s="589"/>
      <c r="BL12" s="589"/>
      <c r="BM12" s="589"/>
      <c r="BN12" s="590"/>
      <c r="BO12" s="641">
        <v>45.1</v>
      </c>
      <c r="BP12" s="641"/>
      <c r="BQ12" s="641"/>
      <c r="BR12" s="641"/>
      <c r="BS12" s="594" t="s">
        <v>109</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647074</v>
      </c>
      <c r="CS12" s="589"/>
      <c r="CT12" s="589"/>
      <c r="CU12" s="589"/>
      <c r="CV12" s="589"/>
      <c r="CW12" s="589"/>
      <c r="CX12" s="589"/>
      <c r="CY12" s="590"/>
      <c r="CZ12" s="641">
        <v>2.8</v>
      </c>
      <c r="DA12" s="641"/>
      <c r="DB12" s="641"/>
      <c r="DC12" s="641"/>
      <c r="DD12" s="594">
        <v>9909</v>
      </c>
      <c r="DE12" s="589"/>
      <c r="DF12" s="589"/>
      <c r="DG12" s="589"/>
      <c r="DH12" s="589"/>
      <c r="DI12" s="589"/>
      <c r="DJ12" s="589"/>
      <c r="DK12" s="589"/>
      <c r="DL12" s="589"/>
      <c r="DM12" s="589"/>
      <c r="DN12" s="589"/>
      <c r="DO12" s="589"/>
      <c r="DP12" s="590"/>
      <c r="DQ12" s="594">
        <v>463350</v>
      </c>
      <c r="DR12" s="589"/>
      <c r="DS12" s="589"/>
      <c r="DT12" s="589"/>
      <c r="DU12" s="589"/>
      <c r="DV12" s="589"/>
      <c r="DW12" s="589"/>
      <c r="DX12" s="589"/>
      <c r="DY12" s="589"/>
      <c r="DZ12" s="589"/>
      <c r="EA12" s="589"/>
      <c r="EB12" s="589"/>
      <c r="EC12" s="624"/>
    </row>
    <row r="13" spans="2:143" ht="11.25" customHeight="1" x14ac:dyDescent="0.15">
      <c r="B13" s="585" t="s">
        <v>230</v>
      </c>
      <c r="C13" s="586"/>
      <c r="D13" s="586"/>
      <c r="E13" s="586"/>
      <c r="F13" s="586"/>
      <c r="G13" s="586"/>
      <c r="H13" s="586"/>
      <c r="I13" s="586"/>
      <c r="J13" s="586"/>
      <c r="K13" s="586"/>
      <c r="L13" s="586"/>
      <c r="M13" s="586"/>
      <c r="N13" s="586"/>
      <c r="O13" s="586"/>
      <c r="P13" s="586"/>
      <c r="Q13" s="587"/>
      <c r="R13" s="588">
        <v>20513</v>
      </c>
      <c r="S13" s="589"/>
      <c r="T13" s="589"/>
      <c r="U13" s="589"/>
      <c r="V13" s="589"/>
      <c r="W13" s="589"/>
      <c r="X13" s="589"/>
      <c r="Y13" s="590"/>
      <c r="Z13" s="641">
        <v>0.1</v>
      </c>
      <c r="AA13" s="641"/>
      <c r="AB13" s="641"/>
      <c r="AC13" s="641"/>
      <c r="AD13" s="642">
        <v>20513</v>
      </c>
      <c r="AE13" s="642"/>
      <c r="AF13" s="642"/>
      <c r="AG13" s="642"/>
      <c r="AH13" s="642"/>
      <c r="AI13" s="642"/>
      <c r="AJ13" s="642"/>
      <c r="AK13" s="642"/>
      <c r="AL13" s="611">
        <v>0.2</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2078392</v>
      </c>
      <c r="BH13" s="589"/>
      <c r="BI13" s="589"/>
      <c r="BJ13" s="589"/>
      <c r="BK13" s="589"/>
      <c r="BL13" s="589"/>
      <c r="BM13" s="589"/>
      <c r="BN13" s="590"/>
      <c r="BO13" s="641">
        <v>44.9</v>
      </c>
      <c r="BP13" s="641"/>
      <c r="BQ13" s="641"/>
      <c r="BR13" s="641"/>
      <c r="BS13" s="594" t="s">
        <v>109</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1093406</v>
      </c>
      <c r="CS13" s="589"/>
      <c r="CT13" s="589"/>
      <c r="CU13" s="589"/>
      <c r="CV13" s="589"/>
      <c r="CW13" s="589"/>
      <c r="CX13" s="589"/>
      <c r="CY13" s="590"/>
      <c r="CZ13" s="641">
        <v>4.7</v>
      </c>
      <c r="DA13" s="641"/>
      <c r="DB13" s="641"/>
      <c r="DC13" s="641"/>
      <c r="DD13" s="594">
        <v>476900</v>
      </c>
      <c r="DE13" s="589"/>
      <c r="DF13" s="589"/>
      <c r="DG13" s="589"/>
      <c r="DH13" s="589"/>
      <c r="DI13" s="589"/>
      <c r="DJ13" s="589"/>
      <c r="DK13" s="589"/>
      <c r="DL13" s="589"/>
      <c r="DM13" s="589"/>
      <c r="DN13" s="589"/>
      <c r="DO13" s="589"/>
      <c r="DP13" s="590"/>
      <c r="DQ13" s="594">
        <v>635860</v>
      </c>
      <c r="DR13" s="589"/>
      <c r="DS13" s="589"/>
      <c r="DT13" s="589"/>
      <c r="DU13" s="589"/>
      <c r="DV13" s="589"/>
      <c r="DW13" s="589"/>
      <c r="DX13" s="589"/>
      <c r="DY13" s="589"/>
      <c r="DZ13" s="589"/>
      <c r="EA13" s="589"/>
      <c r="EB13" s="589"/>
      <c r="EC13" s="624"/>
    </row>
    <row r="14" spans="2:143" ht="11.25" customHeight="1" x14ac:dyDescent="0.15">
      <c r="B14" s="585" t="s">
        <v>233</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127530</v>
      </c>
      <c r="BH14" s="589"/>
      <c r="BI14" s="589"/>
      <c r="BJ14" s="589"/>
      <c r="BK14" s="589"/>
      <c r="BL14" s="589"/>
      <c r="BM14" s="589"/>
      <c r="BN14" s="590"/>
      <c r="BO14" s="641">
        <v>2.8</v>
      </c>
      <c r="BP14" s="641"/>
      <c r="BQ14" s="641"/>
      <c r="BR14" s="641"/>
      <c r="BS14" s="594" t="s">
        <v>109</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666462</v>
      </c>
      <c r="CS14" s="589"/>
      <c r="CT14" s="589"/>
      <c r="CU14" s="589"/>
      <c r="CV14" s="589"/>
      <c r="CW14" s="589"/>
      <c r="CX14" s="589"/>
      <c r="CY14" s="590"/>
      <c r="CZ14" s="641">
        <v>2.9</v>
      </c>
      <c r="DA14" s="641"/>
      <c r="DB14" s="641"/>
      <c r="DC14" s="641"/>
      <c r="DD14" s="594">
        <v>25723</v>
      </c>
      <c r="DE14" s="589"/>
      <c r="DF14" s="589"/>
      <c r="DG14" s="589"/>
      <c r="DH14" s="589"/>
      <c r="DI14" s="589"/>
      <c r="DJ14" s="589"/>
      <c r="DK14" s="589"/>
      <c r="DL14" s="589"/>
      <c r="DM14" s="589"/>
      <c r="DN14" s="589"/>
      <c r="DO14" s="589"/>
      <c r="DP14" s="590"/>
      <c r="DQ14" s="594">
        <v>642179</v>
      </c>
      <c r="DR14" s="589"/>
      <c r="DS14" s="589"/>
      <c r="DT14" s="589"/>
      <c r="DU14" s="589"/>
      <c r="DV14" s="589"/>
      <c r="DW14" s="589"/>
      <c r="DX14" s="589"/>
      <c r="DY14" s="589"/>
      <c r="DZ14" s="589"/>
      <c r="EA14" s="589"/>
      <c r="EB14" s="589"/>
      <c r="EC14" s="624"/>
    </row>
    <row r="15" spans="2:143" ht="11.25" customHeight="1" x14ac:dyDescent="0.15">
      <c r="B15" s="585" t="s">
        <v>236</v>
      </c>
      <c r="C15" s="586"/>
      <c r="D15" s="586"/>
      <c r="E15" s="586"/>
      <c r="F15" s="586"/>
      <c r="G15" s="586"/>
      <c r="H15" s="586"/>
      <c r="I15" s="586"/>
      <c r="J15" s="586"/>
      <c r="K15" s="586"/>
      <c r="L15" s="586"/>
      <c r="M15" s="586"/>
      <c r="N15" s="586"/>
      <c r="O15" s="586"/>
      <c r="P15" s="586"/>
      <c r="Q15" s="587"/>
      <c r="R15" s="588">
        <v>7941</v>
      </c>
      <c r="S15" s="589"/>
      <c r="T15" s="589"/>
      <c r="U15" s="589"/>
      <c r="V15" s="589"/>
      <c r="W15" s="589"/>
      <c r="X15" s="589"/>
      <c r="Y15" s="590"/>
      <c r="Z15" s="641">
        <v>0</v>
      </c>
      <c r="AA15" s="641"/>
      <c r="AB15" s="641"/>
      <c r="AC15" s="641"/>
      <c r="AD15" s="642">
        <v>7941</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362587</v>
      </c>
      <c r="BH15" s="589"/>
      <c r="BI15" s="589"/>
      <c r="BJ15" s="589"/>
      <c r="BK15" s="589"/>
      <c r="BL15" s="589"/>
      <c r="BM15" s="589"/>
      <c r="BN15" s="590"/>
      <c r="BO15" s="641">
        <v>7.8</v>
      </c>
      <c r="BP15" s="641"/>
      <c r="BQ15" s="641"/>
      <c r="BR15" s="641"/>
      <c r="BS15" s="594" t="s">
        <v>109</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2307737</v>
      </c>
      <c r="CS15" s="589"/>
      <c r="CT15" s="589"/>
      <c r="CU15" s="589"/>
      <c r="CV15" s="589"/>
      <c r="CW15" s="589"/>
      <c r="CX15" s="589"/>
      <c r="CY15" s="590"/>
      <c r="CZ15" s="641">
        <v>10</v>
      </c>
      <c r="DA15" s="641"/>
      <c r="DB15" s="641"/>
      <c r="DC15" s="641"/>
      <c r="DD15" s="594">
        <v>845722</v>
      </c>
      <c r="DE15" s="589"/>
      <c r="DF15" s="589"/>
      <c r="DG15" s="589"/>
      <c r="DH15" s="589"/>
      <c r="DI15" s="589"/>
      <c r="DJ15" s="589"/>
      <c r="DK15" s="589"/>
      <c r="DL15" s="589"/>
      <c r="DM15" s="589"/>
      <c r="DN15" s="589"/>
      <c r="DO15" s="589"/>
      <c r="DP15" s="590"/>
      <c r="DQ15" s="594">
        <v>1471962</v>
      </c>
      <c r="DR15" s="589"/>
      <c r="DS15" s="589"/>
      <c r="DT15" s="589"/>
      <c r="DU15" s="589"/>
      <c r="DV15" s="589"/>
      <c r="DW15" s="589"/>
      <c r="DX15" s="589"/>
      <c r="DY15" s="589"/>
      <c r="DZ15" s="589"/>
      <c r="EA15" s="589"/>
      <c r="EB15" s="589"/>
      <c r="EC15" s="624"/>
    </row>
    <row r="16" spans="2:143" ht="11.25" customHeight="1" x14ac:dyDescent="0.15">
      <c r="B16" s="585" t="s">
        <v>239</v>
      </c>
      <c r="C16" s="586"/>
      <c r="D16" s="586"/>
      <c r="E16" s="586"/>
      <c r="F16" s="586"/>
      <c r="G16" s="586"/>
      <c r="H16" s="586"/>
      <c r="I16" s="586"/>
      <c r="J16" s="586"/>
      <c r="K16" s="586"/>
      <c r="L16" s="586"/>
      <c r="M16" s="586"/>
      <c r="N16" s="586"/>
      <c r="O16" s="586"/>
      <c r="P16" s="586"/>
      <c r="Q16" s="587"/>
      <c r="R16" s="588">
        <v>6885388</v>
      </c>
      <c r="S16" s="589"/>
      <c r="T16" s="589"/>
      <c r="U16" s="589"/>
      <c r="V16" s="589"/>
      <c r="W16" s="589"/>
      <c r="X16" s="589"/>
      <c r="Y16" s="590"/>
      <c r="Z16" s="641">
        <v>29.3</v>
      </c>
      <c r="AA16" s="641"/>
      <c r="AB16" s="641"/>
      <c r="AC16" s="641"/>
      <c r="AD16" s="642">
        <v>6044228</v>
      </c>
      <c r="AE16" s="642"/>
      <c r="AF16" s="642"/>
      <c r="AG16" s="642"/>
      <c r="AH16" s="642"/>
      <c r="AI16" s="642"/>
      <c r="AJ16" s="642"/>
      <c r="AK16" s="642"/>
      <c r="AL16" s="611">
        <v>52.7</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18136</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3574</v>
      </c>
      <c r="DR16" s="589"/>
      <c r="DS16" s="589"/>
      <c r="DT16" s="589"/>
      <c r="DU16" s="589"/>
      <c r="DV16" s="589"/>
      <c r="DW16" s="589"/>
      <c r="DX16" s="589"/>
      <c r="DY16" s="589"/>
      <c r="DZ16" s="589"/>
      <c r="EA16" s="589"/>
      <c r="EB16" s="589"/>
      <c r="EC16" s="624"/>
    </row>
    <row r="17" spans="2:133" ht="11.25" customHeight="1" x14ac:dyDescent="0.15">
      <c r="B17" s="585" t="s">
        <v>242</v>
      </c>
      <c r="C17" s="586"/>
      <c r="D17" s="586"/>
      <c r="E17" s="586"/>
      <c r="F17" s="586"/>
      <c r="G17" s="586"/>
      <c r="H17" s="586"/>
      <c r="I17" s="586"/>
      <c r="J17" s="586"/>
      <c r="K17" s="586"/>
      <c r="L17" s="586"/>
      <c r="M17" s="586"/>
      <c r="N17" s="586"/>
      <c r="O17" s="586"/>
      <c r="P17" s="586"/>
      <c r="Q17" s="587"/>
      <c r="R17" s="588">
        <v>6044228</v>
      </c>
      <c r="S17" s="589"/>
      <c r="T17" s="589"/>
      <c r="U17" s="589"/>
      <c r="V17" s="589"/>
      <c r="W17" s="589"/>
      <c r="X17" s="589"/>
      <c r="Y17" s="590"/>
      <c r="Z17" s="641">
        <v>25.8</v>
      </c>
      <c r="AA17" s="641"/>
      <c r="AB17" s="641"/>
      <c r="AC17" s="641"/>
      <c r="AD17" s="642">
        <v>6044228</v>
      </c>
      <c r="AE17" s="642"/>
      <c r="AF17" s="642"/>
      <c r="AG17" s="642"/>
      <c r="AH17" s="642"/>
      <c r="AI17" s="642"/>
      <c r="AJ17" s="642"/>
      <c r="AK17" s="642"/>
      <c r="AL17" s="611">
        <v>52.7</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2124603</v>
      </c>
      <c r="CS17" s="589"/>
      <c r="CT17" s="589"/>
      <c r="CU17" s="589"/>
      <c r="CV17" s="589"/>
      <c r="CW17" s="589"/>
      <c r="CX17" s="589"/>
      <c r="CY17" s="590"/>
      <c r="CZ17" s="641">
        <v>9.1999999999999993</v>
      </c>
      <c r="DA17" s="641"/>
      <c r="DB17" s="641"/>
      <c r="DC17" s="641"/>
      <c r="DD17" s="594" t="s">
        <v>109</v>
      </c>
      <c r="DE17" s="589"/>
      <c r="DF17" s="589"/>
      <c r="DG17" s="589"/>
      <c r="DH17" s="589"/>
      <c r="DI17" s="589"/>
      <c r="DJ17" s="589"/>
      <c r="DK17" s="589"/>
      <c r="DL17" s="589"/>
      <c r="DM17" s="589"/>
      <c r="DN17" s="589"/>
      <c r="DO17" s="589"/>
      <c r="DP17" s="590"/>
      <c r="DQ17" s="594">
        <v>1977087</v>
      </c>
      <c r="DR17" s="589"/>
      <c r="DS17" s="589"/>
      <c r="DT17" s="589"/>
      <c r="DU17" s="589"/>
      <c r="DV17" s="589"/>
      <c r="DW17" s="589"/>
      <c r="DX17" s="589"/>
      <c r="DY17" s="589"/>
      <c r="DZ17" s="589"/>
      <c r="EA17" s="589"/>
      <c r="EB17" s="589"/>
      <c r="EC17" s="624"/>
    </row>
    <row r="18" spans="2:133" ht="11.25" customHeight="1" x14ac:dyDescent="0.15">
      <c r="B18" s="585" t="s">
        <v>245</v>
      </c>
      <c r="C18" s="586"/>
      <c r="D18" s="586"/>
      <c r="E18" s="586"/>
      <c r="F18" s="586"/>
      <c r="G18" s="586"/>
      <c r="H18" s="586"/>
      <c r="I18" s="586"/>
      <c r="J18" s="586"/>
      <c r="K18" s="586"/>
      <c r="L18" s="586"/>
      <c r="M18" s="586"/>
      <c r="N18" s="586"/>
      <c r="O18" s="586"/>
      <c r="P18" s="586"/>
      <c r="Q18" s="587"/>
      <c r="R18" s="588">
        <v>841160</v>
      </c>
      <c r="S18" s="589"/>
      <c r="T18" s="589"/>
      <c r="U18" s="589"/>
      <c r="V18" s="589"/>
      <c r="W18" s="589"/>
      <c r="X18" s="589"/>
      <c r="Y18" s="590"/>
      <c r="Z18" s="641">
        <v>3.6</v>
      </c>
      <c r="AA18" s="641"/>
      <c r="AB18" s="641"/>
      <c r="AC18" s="641"/>
      <c r="AD18" s="642" t="s">
        <v>109</v>
      </c>
      <c r="AE18" s="642"/>
      <c r="AF18" s="642"/>
      <c r="AG18" s="642"/>
      <c r="AH18" s="642"/>
      <c r="AI18" s="642"/>
      <c r="AJ18" s="642"/>
      <c r="AK18" s="642"/>
      <c r="AL18" s="611" t="s">
        <v>109</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248</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349087</v>
      </c>
      <c r="BH19" s="589"/>
      <c r="BI19" s="589"/>
      <c r="BJ19" s="589"/>
      <c r="BK19" s="589"/>
      <c r="BL19" s="589"/>
      <c r="BM19" s="589"/>
      <c r="BN19" s="590"/>
      <c r="BO19" s="641">
        <v>7.5</v>
      </c>
      <c r="BP19" s="641"/>
      <c r="BQ19" s="641"/>
      <c r="BR19" s="641"/>
      <c r="BS19" s="594" t="s">
        <v>109</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251</v>
      </c>
      <c r="C20" s="586"/>
      <c r="D20" s="586"/>
      <c r="E20" s="586"/>
      <c r="F20" s="586"/>
      <c r="G20" s="586"/>
      <c r="H20" s="586"/>
      <c r="I20" s="586"/>
      <c r="J20" s="586"/>
      <c r="K20" s="586"/>
      <c r="L20" s="586"/>
      <c r="M20" s="586"/>
      <c r="N20" s="586"/>
      <c r="O20" s="586"/>
      <c r="P20" s="586"/>
      <c r="Q20" s="587"/>
      <c r="R20" s="588">
        <v>12631457</v>
      </c>
      <c r="S20" s="589"/>
      <c r="T20" s="589"/>
      <c r="U20" s="589"/>
      <c r="V20" s="589"/>
      <c r="W20" s="589"/>
      <c r="X20" s="589"/>
      <c r="Y20" s="590"/>
      <c r="Z20" s="641">
        <v>53.8</v>
      </c>
      <c r="AA20" s="641"/>
      <c r="AB20" s="641"/>
      <c r="AC20" s="641"/>
      <c r="AD20" s="642">
        <v>11458394</v>
      </c>
      <c r="AE20" s="642"/>
      <c r="AF20" s="642"/>
      <c r="AG20" s="642"/>
      <c r="AH20" s="642"/>
      <c r="AI20" s="642"/>
      <c r="AJ20" s="642"/>
      <c r="AK20" s="642"/>
      <c r="AL20" s="611">
        <v>99.9</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349087</v>
      </c>
      <c r="BH20" s="589"/>
      <c r="BI20" s="589"/>
      <c r="BJ20" s="589"/>
      <c r="BK20" s="589"/>
      <c r="BL20" s="589"/>
      <c r="BM20" s="589"/>
      <c r="BN20" s="590"/>
      <c r="BO20" s="641">
        <v>7.5</v>
      </c>
      <c r="BP20" s="641"/>
      <c r="BQ20" s="641"/>
      <c r="BR20" s="641"/>
      <c r="BS20" s="594" t="s">
        <v>109</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23148396</v>
      </c>
      <c r="CS20" s="589"/>
      <c r="CT20" s="589"/>
      <c r="CU20" s="589"/>
      <c r="CV20" s="589"/>
      <c r="CW20" s="589"/>
      <c r="CX20" s="589"/>
      <c r="CY20" s="590"/>
      <c r="CZ20" s="641">
        <v>100</v>
      </c>
      <c r="DA20" s="641"/>
      <c r="DB20" s="641"/>
      <c r="DC20" s="641"/>
      <c r="DD20" s="594">
        <v>3047161</v>
      </c>
      <c r="DE20" s="589"/>
      <c r="DF20" s="589"/>
      <c r="DG20" s="589"/>
      <c r="DH20" s="589"/>
      <c r="DI20" s="589"/>
      <c r="DJ20" s="589"/>
      <c r="DK20" s="589"/>
      <c r="DL20" s="589"/>
      <c r="DM20" s="589"/>
      <c r="DN20" s="589"/>
      <c r="DO20" s="589"/>
      <c r="DP20" s="590"/>
      <c r="DQ20" s="594">
        <v>14024054</v>
      </c>
      <c r="DR20" s="589"/>
      <c r="DS20" s="589"/>
      <c r="DT20" s="589"/>
      <c r="DU20" s="589"/>
      <c r="DV20" s="589"/>
      <c r="DW20" s="589"/>
      <c r="DX20" s="589"/>
      <c r="DY20" s="589"/>
      <c r="DZ20" s="589"/>
      <c r="EA20" s="589"/>
      <c r="EB20" s="589"/>
      <c r="EC20" s="624"/>
    </row>
    <row r="21" spans="2:133" ht="11.25" customHeight="1" x14ac:dyDescent="0.15">
      <c r="B21" s="585" t="s">
        <v>254</v>
      </c>
      <c r="C21" s="586"/>
      <c r="D21" s="586"/>
      <c r="E21" s="586"/>
      <c r="F21" s="586"/>
      <c r="G21" s="586"/>
      <c r="H21" s="586"/>
      <c r="I21" s="586"/>
      <c r="J21" s="586"/>
      <c r="K21" s="586"/>
      <c r="L21" s="586"/>
      <c r="M21" s="586"/>
      <c r="N21" s="586"/>
      <c r="O21" s="586"/>
      <c r="P21" s="586"/>
      <c r="Q21" s="587"/>
      <c r="R21" s="588">
        <v>7424</v>
      </c>
      <c r="S21" s="589"/>
      <c r="T21" s="589"/>
      <c r="U21" s="589"/>
      <c r="V21" s="589"/>
      <c r="W21" s="589"/>
      <c r="X21" s="589"/>
      <c r="Y21" s="590"/>
      <c r="Z21" s="641">
        <v>0</v>
      </c>
      <c r="AA21" s="641"/>
      <c r="AB21" s="641"/>
      <c r="AC21" s="641"/>
      <c r="AD21" s="642">
        <v>7424</v>
      </c>
      <c r="AE21" s="642"/>
      <c r="AF21" s="642"/>
      <c r="AG21" s="642"/>
      <c r="AH21" s="642"/>
      <c r="AI21" s="642"/>
      <c r="AJ21" s="642"/>
      <c r="AK21" s="642"/>
      <c r="AL21" s="611">
        <v>0.1</v>
      </c>
      <c r="AM21" s="643"/>
      <c r="AN21" s="643"/>
      <c r="AO21" s="644"/>
      <c r="AP21" s="679" t="s">
        <v>255</v>
      </c>
      <c r="AQ21" s="689"/>
      <c r="AR21" s="689"/>
      <c r="AS21" s="689"/>
      <c r="AT21" s="689"/>
      <c r="AU21" s="689"/>
      <c r="AV21" s="689"/>
      <c r="AW21" s="689"/>
      <c r="AX21" s="689"/>
      <c r="AY21" s="689"/>
      <c r="AZ21" s="689"/>
      <c r="BA21" s="689"/>
      <c r="BB21" s="689"/>
      <c r="BC21" s="689"/>
      <c r="BD21" s="689"/>
      <c r="BE21" s="689"/>
      <c r="BF21" s="681"/>
      <c r="BG21" s="588">
        <v>17184</v>
      </c>
      <c r="BH21" s="589"/>
      <c r="BI21" s="589"/>
      <c r="BJ21" s="589"/>
      <c r="BK21" s="589"/>
      <c r="BL21" s="589"/>
      <c r="BM21" s="589"/>
      <c r="BN21" s="590"/>
      <c r="BO21" s="641">
        <v>0.4</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256</v>
      </c>
      <c r="C22" s="586"/>
      <c r="D22" s="586"/>
      <c r="E22" s="586"/>
      <c r="F22" s="586"/>
      <c r="G22" s="586"/>
      <c r="H22" s="586"/>
      <c r="I22" s="586"/>
      <c r="J22" s="586"/>
      <c r="K22" s="586"/>
      <c r="L22" s="586"/>
      <c r="M22" s="586"/>
      <c r="N22" s="586"/>
      <c r="O22" s="586"/>
      <c r="P22" s="586"/>
      <c r="Q22" s="587"/>
      <c r="R22" s="588">
        <v>247904</v>
      </c>
      <c r="S22" s="589"/>
      <c r="T22" s="589"/>
      <c r="U22" s="589"/>
      <c r="V22" s="589"/>
      <c r="W22" s="589"/>
      <c r="X22" s="589"/>
      <c r="Y22" s="590"/>
      <c r="Z22" s="641">
        <v>1.1000000000000001</v>
      </c>
      <c r="AA22" s="641"/>
      <c r="AB22" s="641"/>
      <c r="AC22" s="641"/>
      <c r="AD22" s="642" t="s">
        <v>109</v>
      </c>
      <c r="AE22" s="642"/>
      <c r="AF22" s="642"/>
      <c r="AG22" s="642"/>
      <c r="AH22" s="642"/>
      <c r="AI22" s="642"/>
      <c r="AJ22" s="642"/>
      <c r="AK22" s="642"/>
      <c r="AL22" s="611" t="s">
        <v>109</v>
      </c>
      <c r="AM22" s="643"/>
      <c r="AN22" s="643"/>
      <c r="AO22" s="644"/>
      <c r="AP22" s="679" t="s">
        <v>257</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259</v>
      </c>
      <c r="C23" s="586"/>
      <c r="D23" s="586"/>
      <c r="E23" s="586"/>
      <c r="F23" s="586"/>
      <c r="G23" s="586"/>
      <c r="H23" s="586"/>
      <c r="I23" s="586"/>
      <c r="J23" s="586"/>
      <c r="K23" s="586"/>
      <c r="L23" s="586"/>
      <c r="M23" s="586"/>
      <c r="N23" s="586"/>
      <c r="O23" s="586"/>
      <c r="P23" s="586"/>
      <c r="Q23" s="587"/>
      <c r="R23" s="588">
        <v>261162</v>
      </c>
      <c r="S23" s="589"/>
      <c r="T23" s="589"/>
      <c r="U23" s="589"/>
      <c r="V23" s="589"/>
      <c r="W23" s="589"/>
      <c r="X23" s="589"/>
      <c r="Y23" s="590"/>
      <c r="Z23" s="641">
        <v>1.1000000000000001</v>
      </c>
      <c r="AA23" s="641"/>
      <c r="AB23" s="641"/>
      <c r="AC23" s="641"/>
      <c r="AD23" s="642">
        <v>6945</v>
      </c>
      <c r="AE23" s="642"/>
      <c r="AF23" s="642"/>
      <c r="AG23" s="642"/>
      <c r="AH23" s="642"/>
      <c r="AI23" s="642"/>
      <c r="AJ23" s="642"/>
      <c r="AK23" s="642"/>
      <c r="AL23" s="611">
        <v>0.1</v>
      </c>
      <c r="AM23" s="643"/>
      <c r="AN23" s="643"/>
      <c r="AO23" s="644"/>
      <c r="AP23" s="679" t="s">
        <v>260</v>
      </c>
      <c r="AQ23" s="689"/>
      <c r="AR23" s="689"/>
      <c r="AS23" s="689"/>
      <c r="AT23" s="689"/>
      <c r="AU23" s="689"/>
      <c r="AV23" s="689"/>
      <c r="AW23" s="689"/>
      <c r="AX23" s="689"/>
      <c r="AY23" s="689"/>
      <c r="AZ23" s="689"/>
      <c r="BA23" s="689"/>
      <c r="BB23" s="689"/>
      <c r="BC23" s="689"/>
      <c r="BD23" s="689"/>
      <c r="BE23" s="689"/>
      <c r="BF23" s="681"/>
      <c r="BG23" s="588">
        <v>331903</v>
      </c>
      <c r="BH23" s="589"/>
      <c r="BI23" s="589"/>
      <c r="BJ23" s="589"/>
      <c r="BK23" s="589"/>
      <c r="BL23" s="589"/>
      <c r="BM23" s="589"/>
      <c r="BN23" s="590"/>
      <c r="BO23" s="641">
        <v>7.2</v>
      </c>
      <c r="BP23" s="641"/>
      <c r="BQ23" s="641"/>
      <c r="BR23" s="641"/>
      <c r="BS23" s="594" t="s">
        <v>109</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x14ac:dyDescent="0.15">
      <c r="B24" s="585" t="s">
        <v>266</v>
      </c>
      <c r="C24" s="586"/>
      <c r="D24" s="586"/>
      <c r="E24" s="586"/>
      <c r="F24" s="586"/>
      <c r="G24" s="586"/>
      <c r="H24" s="586"/>
      <c r="I24" s="586"/>
      <c r="J24" s="586"/>
      <c r="K24" s="586"/>
      <c r="L24" s="586"/>
      <c r="M24" s="586"/>
      <c r="N24" s="586"/>
      <c r="O24" s="586"/>
      <c r="P24" s="586"/>
      <c r="Q24" s="587"/>
      <c r="R24" s="588">
        <v>74294</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79" t="s">
        <v>267</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11214752</v>
      </c>
      <c r="CS24" s="639"/>
      <c r="CT24" s="639"/>
      <c r="CU24" s="639"/>
      <c r="CV24" s="639"/>
      <c r="CW24" s="639"/>
      <c r="CX24" s="639"/>
      <c r="CY24" s="686"/>
      <c r="CZ24" s="690">
        <v>48.4</v>
      </c>
      <c r="DA24" s="691"/>
      <c r="DB24" s="691"/>
      <c r="DC24" s="692"/>
      <c r="DD24" s="685">
        <v>6527128</v>
      </c>
      <c r="DE24" s="639"/>
      <c r="DF24" s="639"/>
      <c r="DG24" s="639"/>
      <c r="DH24" s="639"/>
      <c r="DI24" s="639"/>
      <c r="DJ24" s="639"/>
      <c r="DK24" s="686"/>
      <c r="DL24" s="685">
        <v>6200472</v>
      </c>
      <c r="DM24" s="639"/>
      <c r="DN24" s="639"/>
      <c r="DO24" s="639"/>
      <c r="DP24" s="639"/>
      <c r="DQ24" s="639"/>
      <c r="DR24" s="639"/>
      <c r="DS24" s="639"/>
      <c r="DT24" s="639"/>
      <c r="DU24" s="639"/>
      <c r="DV24" s="686"/>
      <c r="DW24" s="687">
        <v>50.8</v>
      </c>
      <c r="DX24" s="656"/>
      <c r="DY24" s="656"/>
      <c r="DZ24" s="656"/>
      <c r="EA24" s="656"/>
      <c r="EB24" s="656"/>
      <c r="EC24" s="688"/>
    </row>
    <row r="25" spans="2:133" ht="11.25" customHeight="1" x14ac:dyDescent="0.15">
      <c r="B25" s="585" t="s">
        <v>269</v>
      </c>
      <c r="C25" s="586"/>
      <c r="D25" s="586"/>
      <c r="E25" s="586"/>
      <c r="F25" s="586"/>
      <c r="G25" s="586"/>
      <c r="H25" s="586"/>
      <c r="I25" s="586"/>
      <c r="J25" s="586"/>
      <c r="K25" s="586"/>
      <c r="L25" s="586"/>
      <c r="M25" s="586"/>
      <c r="N25" s="586"/>
      <c r="O25" s="586"/>
      <c r="P25" s="586"/>
      <c r="Q25" s="587"/>
      <c r="R25" s="588">
        <v>4102020</v>
      </c>
      <c r="S25" s="589"/>
      <c r="T25" s="589"/>
      <c r="U25" s="589"/>
      <c r="V25" s="589"/>
      <c r="W25" s="589"/>
      <c r="X25" s="589"/>
      <c r="Y25" s="590"/>
      <c r="Z25" s="641">
        <v>17.5</v>
      </c>
      <c r="AA25" s="641"/>
      <c r="AB25" s="641"/>
      <c r="AC25" s="641"/>
      <c r="AD25" s="642" t="s">
        <v>109</v>
      </c>
      <c r="AE25" s="642"/>
      <c r="AF25" s="642"/>
      <c r="AG25" s="642"/>
      <c r="AH25" s="642"/>
      <c r="AI25" s="642"/>
      <c r="AJ25" s="642"/>
      <c r="AK25" s="642"/>
      <c r="AL25" s="611" t="s">
        <v>109</v>
      </c>
      <c r="AM25" s="643"/>
      <c r="AN25" s="643"/>
      <c r="AO25" s="644"/>
      <c r="AP25" s="679" t="s">
        <v>270</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3137080</v>
      </c>
      <c r="CS25" s="607"/>
      <c r="CT25" s="607"/>
      <c r="CU25" s="607"/>
      <c r="CV25" s="607"/>
      <c r="CW25" s="607"/>
      <c r="CX25" s="607"/>
      <c r="CY25" s="608"/>
      <c r="CZ25" s="591">
        <v>13.6</v>
      </c>
      <c r="DA25" s="609"/>
      <c r="DB25" s="609"/>
      <c r="DC25" s="610"/>
      <c r="DD25" s="594">
        <v>2990407</v>
      </c>
      <c r="DE25" s="607"/>
      <c r="DF25" s="607"/>
      <c r="DG25" s="607"/>
      <c r="DH25" s="607"/>
      <c r="DI25" s="607"/>
      <c r="DJ25" s="607"/>
      <c r="DK25" s="608"/>
      <c r="DL25" s="594">
        <v>2665343</v>
      </c>
      <c r="DM25" s="607"/>
      <c r="DN25" s="607"/>
      <c r="DO25" s="607"/>
      <c r="DP25" s="607"/>
      <c r="DQ25" s="607"/>
      <c r="DR25" s="607"/>
      <c r="DS25" s="607"/>
      <c r="DT25" s="607"/>
      <c r="DU25" s="607"/>
      <c r="DV25" s="608"/>
      <c r="DW25" s="611">
        <v>21.9</v>
      </c>
      <c r="DX25" s="612"/>
      <c r="DY25" s="612"/>
      <c r="DZ25" s="612"/>
      <c r="EA25" s="612"/>
      <c r="EB25" s="612"/>
      <c r="EC25" s="613"/>
    </row>
    <row r="26" spans="2:133" ht="11.25" customHeight="1" x14ac:dyDescent="0.15">
      <c r="B26" s="682" t="s">
        <v>272</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273</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1976089</v>
      </c>
      <c r="CS26" s="589"/>
      <c r="CT26" s="589"/>
      <c r="CU26" s="589"/>
      <c r="CV26" s="589"/>
      <c r="CW26" s="589"/>
      <c r="CX26" s="589"/>
      <c r="CY26" s="590"/>
      <c r="CZ26" s="591">
        <v>8.5</v>
      </c>
      <c r="DA26" s="609"/>
      <c r="DB26" s="609"/>
      <c r="DC26" s="610"/>
      <c r="DD26" s="594">
        <v>1863273</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x14ac:dyDescent="0.15">
      <c r="B27" s="585" t="s">
        <v>275</v>
      </c>
      <c r="C27" s="586"/>
      <c r="D27" s="586"/>
      <c r="E27" s="586"/>
      <c r="F27" s="586"/>
      <c r="G27" s="586"/>
      <c r="H27" s="586"/>
      <c r="I27" s="586"/>
      <c r="J27" s="586"/>
      <c r="K27" s="586"/>
      <c r="L27" s="586"/>
      <c r="M27" s="586"/>
      <c r="N27" s="586"/>
      <c r="O27" s="586"/>
      <c r="P27" s="586"/>
      <c r="Q27" s="587"/>
      <c r="R27" s="588">
        <v>2035733</v>
      </c>
      <c r="S27" s="589"/>
      <c r="T27" s="589"/>
      <c r="U27" s="589"/>
      <c r="V27" s="589"/>
      <c r="W27" s="589"/>
      <c r="X27" s="589"/>
      <c r="Y27" s="590"/>
      <c r="Z27" s="641">
        <v>8.6999999999999993</v>
      </c>
      <c r="AA27" s="641"/>
      <c r="AB27" s="641"/>
      <c r="AC27" s="641"/>
      <c r="AD27" s="642" t="s">
        <v>109</v>
      </c>
      <c r="AE27" s="642"/>
      <c r="AF27" s="642"/>
      <c r="AG27" s="642"/>
      <c r="AH27" s="642"/>
      <c r="AI27" s="642"/>
      <c r="AJ27" s="642"/>
      <c r="AK27" s="642"/>
      <c r="AL27" s="611" t="s">
        <v>109</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4626767</v>
      </c>
      <c r="BH27" s="589"/>
      <c r="BI27" s="589"/>
      <c r="BJ27" s="589"/>
      <c r="BK27" s="589"/>
      <c r="BL27" s="589"/>
      <c r="BM27" s="589"/>
      <c r="BN27" s="590"/>
      <c r="BO27" s="641">
        <v>100</v>
      </c>
      <c r="BP27" s="641"/>
      <c r="BQ27" s="641"/>
      <c r="BR27" s="641"/>
      <c r="BS27" s="594">
        <v>22209</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5953069</v>
      </c>
      <c r="CS27" s="607"/>
      <c r="CT27" s="607"/>
      <c r="CU27" s="607"/>
      <c r="CV27" s="607"/>
      <c r="CW27" s="607"/>
      <c r="CX27" s="607"/>
      <c r="CY27" s="608"/>
      <c r="CZ27" s="591">
        <v>25.7</v>
      </c>
      <c r="DA27" s="609"/>
      <c r="DB27" s="609"/>
      <c r="DC27" s="610"/>
      <c r="DD27" s="594">
        <v>1559634</v>
      </c>
      <c r="DE27" s="607"/>
      <c r="DF27" s="607"/>
      <c r="DG27" s="607"/>
      <c r="DH27" s="607"/>
      <c r="DI27" s="607"/>
      <c r="DJ27" s="607"/>
      <c r="DK27" s="608"/>
      <c r="DL27" s="594">
        <v>1558042</v>
      </c>
      <c r="DM27" s="607"/>
      <c r="DN27" s="607"/>
      <c r="DO27" s="607"/>
      <c r="DP27" s="607"/>
      <c r="DQ27" s="607"/>
      <c r="DR27" s="607"/>
      <c r="DS27" s="607"/>
      <c r="DT27" s="607"/>
      <c r="DU27" s="607"/>
      <c r="DV27" s="608"/>
      <c r="DW27" s="611">
        <v>12.8</v>
      </c>
      <c r="DX27" s="612"/>
      <c r="DY27" s="612"/>
      <c r="DZ27" s="612"/>
      <c r="EA27" s="612"/>
      <c r="EB27" s="612"/>
      <c r="EC27" s="613"/>
    </row>
    <row r="28" spans="2:133" ht="11.25" customHeight="1" x14ac:dyDescent="0.15">
      <c r="B28" s="585" t="s">
        <v>278</v>
      </c>
      <c r="C28" s="586"/>
      <c r="D28" s="586"/>
      <c r="E28" s="586"/>
      <c r="F28" s="586"/>
      <c r="G28" s="586"/>
      <c r="H28" s="586"/>
      <c r="I28" s="586"/>
      <c r="J28" s="586"/>
      <c r="K28" s="586"/>
      <c r="L28" s="586"/>
      <c r="M28" s="586"/>
      <c r="N28" s="586"/>
      <c r="O28" s="586"/>
      <c r="P28" s="586"/>
      <c r="Q28" s="587"/>
      <c r="R28" s="588">
        <v>115924</v>
      </c>
      <c r="S28" s="589"/>
      <c r="T28" s="589"/>
      <c r="U28" s="589"/>
      <c r="V28" s="589"/>
      <c r="W28" s="589"/>
      <c r="X28" s="589"/>
      <c r="Y28" s="590"/>
      <c r="Z28" s="641">
        <v>0.5</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2124603</v>
      </c>
      <c r="CS28" s="589"/>
      <c r="CT28" s="589"/>
      <c r="CU28" s="589"/>
      <c r="CV28" s="589"/>
      <c r="CW28" s="589"/>
      <c r="CX28" s="589"/>
      <c r="CY28" s="590"/>
      <c r="CZ28" s="591">
        <v>9.1999999999999993</v>
      </c>
      <c r="DA28" s="609"/>
      <c r="DB28" s="609"/>
      <c r="DC28" s="610"/>
      <c r="DD28" s="594">
        <v>1977087</v>
      </c>
      <c r="DE28" s="589"/>
      <c r="DF28" s="589"/>
      <c r="DG28" s="589"/>
      <c r="DH28" s="589"/>
      <c r="DI28" s="589"/>
      <c r="DJ28" s="589"/>
      <c r="DK28" s="590"/>
      <c r="DL28" s="594">
        <v>1977087</v>
      </c>
      <c r="DM28" s="589"/>
      <c r="DN28" s="589"/>
      <c r="DO28" s="589"/>
      <c r="DP28" s="589"/>
      <c r="DQ28" s="589"/>
      <c r="DR28" s="589"/>
      <c r="DS28" s="589"/>
      <c r="DT28" s="589"/>
      <c r="DU28" s="589"/>
      <c r="DV28" s="590"/>
      <c r="DW28" s="611">
        <v>16.2</v>
      </c>
      <c r="DX28" s="612"/>
      <c r="DY28" s="612"/>
      <c r="DZ28" s="612"/>
      <c r="EA28" s="612"/>
      <c r="EB28" s="612"/>
      <c r="EC28" s="613"/>
    </row>
    <row r="29" spans="2:133" ht="11.25" customHeight="1" x14ac:dyDescent="0.15">
      <c r="B29" s="585" t="s">
        <v>280</v>
      </c>
      <c r="C29" s="586"/>
      <c r="D29" s="586"/>
      <c r="E29" s="586"/>
      <c r="F29" s="586"/>
      <c r="G29" s="586"/>
      <c r="H29" s="586"/>
      <c r="I29" s="586"/>
      <c r="J29" s="586"/>
      <c r="K29" s="586"/>
      <c r="L29" s="586"/>
      <c r="M29" s="586"/>
      <c r="N29" s="586"/>
      <c r="O29" s="586"/>
      <c r="P29" s="586"/>
      <c r="Q29" s="587"/>
      <c r="R29" s="588">
        <v>340649</v>
      </c>
      <c r="S29" s="589"/>
      <c r="T29" s="589"/>
      <c r="U29" s="589"/>
      <c r="V29" s="589"/>
      <c r="W29" s="589"/>
      <c r="X29" s="589"/>
      <c r="Y29" s="590"/>
      <c r="Z29" s="641">
        <v>1.5</v>
      </c>
      <c r="AA29" s="641"/>
      <c r="AB29" s="641"/>
      <c r="AC29" s="641"/>
      <c r="AD29" s="642" t="s">
        <v>109</v>
      </c>
      <c r="AE29" s="642"/>
      <c r="AF29" s="642"/>
      <c r="AG29" s="642"/>
      <c r="AH29" s="642"/>
      <c r="AI29" s="642"/>
      <c r="AJ29" s="642"/>
      <c r="AK29" s="642"/>
      <c r="AL29" s="611" t="s">
        <v>109</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2124336</v>
      </c>
      <c r="CS29" s="607"/>
      <c r="CT29" s="607"/>
      <c r="CU29" s="607"/>
      <c r="CV29" s="607"/>
      <c r="CW29" s="607"/>
      <c r="CX29" s="607"/>
      <c r="CY29" s="608"/>
      <c r="CZ29" s="591">
        <v>9.1999999999999993</v>
      </c>
      <c r="DA29" s="609"/>
      <c r="DB29" s="609"/>
      <c r="DC29" s="610"/>
      <c r="DD29" s="594">
        <v>1976820</v>
      </c>
      <c r="DE29" s="607"/>
      <c r="DF29" s="607"/>
      <c r="DG29" s="607"/>
      <c r="DH29" s="607"/>
      <c r="DI29" s="607"/>
      <c r="DJ29" s="607"/>
      <c r="DK29" s="608"/>
      <c r="DL29" s="594">
        <v>1976820</v>
      </c>
      <c r="DM29" s="607"/>
      <c r="DN29" s="607"/>
      <c r="DO29" s="607"/>
      <c r="DP29" s="607"/>
      <c r="DQ29" s="607"/>
      <c r="DR29" s="607"/>
      <c r="DS29" s="607"/>
      <c r="DT29" s="607"/>
      <c r="DU29" s="607"/>
      <c r="DV29" s="608"/>
      <c r="DW29" s="611">
        <v>16.2</v>
      </c>
      <c r="DX29" s="612"/>
      <c r="DY29" s="612"/>
      <c r="DZ29" s="612"/>
      <c r="EA29" s="612"/>
      <c r="EB29" s="612"/>
      <c r="EC29" s="613"/>
    </row>
    <row r="30" spans="2:133" ht="11.25" customHeight="1" x14ac:dyDescent="0.15">
      <c r="B30" s="585" t="s">
        <v>285</v>
      </c>
      <c r="C30" s="586"/>
      <c r="D30" s="586"/>
      <c r="E30" s="586"/>
      <c r="F30" s="586"/>
      <c r="G30" s="586"/>
      <c r="H30" s="586"/>
      <c r="I30" s="586"/>
      <c r="J30" s="586"/>
      <c r="K30" s="586"/>
      <c r="L30" s="586"/>
      <c r="M30" s="586"/>
      <c r="N30" s="586"/>
      <c r="O30" s="586"/>
      <c r="P30" s="586"/>
      <c r="Q30" s="587"/>
      <c r="R30" s="588">
        <v>351838</v>
      </c>
      <c r="S30" s="589"/>
      <c r="T30" s="589"/>
      <c r="U30" s="589"/>
      <c r="V30" s="589"/>
      <c r="W30" s="589"/>
      <c r="X30" s="589"/>
      <c r="Y30" s="590"/>
      <c r="Z30" s="641">
        <v>1.5</v>
      </c>
      <c r="AA30" s="641"/>
      <c r="AB30" s="641"/>
      <c r="AC30" s="641"/>
      <c r="AD30" s="642" t="s">
        <v>109</v>
      </c>
      <c r="AE30" s="642"/>
      <c r="AF30" s="642"/>
      <c r="AG30" s="642"/>
      <c r="AH30" s="642"/>
      <c r="AI30" s="642"/>
      <c r="AJ30" s="642"/>
      <c r="AK30" s="642"/>
      <c r="AL30" s="611" t="s">
        <v>109</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99</v>
      </c>
      <c r="BH30" s="655"/>
      <c r="BI30" s="655"/>
      <c r="BJ30" s="655"/>
      <c r="BK30" s="655"/>
      <c r="BL30" s="655"/>
      <c r="BM30" s="656">
        <v>92.2</v>
      </c>
      <c r="BN30" s="655"/>
      <c r="BO30" s="655"/>
      <c r="BP30" s="655"/>
      <c r="BQ30" s="657"/>
      <c r="BR30" s="654">
        <v>99</v>
      </c>
      <c r="BS30" s="655"/>
      <c r="BT30" s="655"/>
      <c r="BU30" s="655"/>
      <c r="BV30" s="655"/>
      <c r="BW30" s="655"/>
      <c r="BX30" s="656">
        <v>91.4</v>
      </c>
      <c r="BY30" s="655"/>
      <c r="BZ30" s="655"/>
      <c r="CA30" s="655"/>
      <c r="CB30" s="657"/>
      <c r="CD30" s="660"/>
      <c r="CE30" s="661"/>
      <c r="CF30" s="625" t="s">
        <v>288</v>
      </c>
      <c r="CG30" s="622"/>
      <c r="CH30" s="622"/>
      <c r="CI30" s="622"/>
      <c r="CJ30" s="622"/>
      <c r="CK30" s="622"/>
      <c r="CL30" s="622"/>
      <c r="CM30" s="622"/>
      <c r="CN30" s="622"/>
      <c r="CO30" s="622"/>
      <c r="CP30" s="622"/>
      <c r="CQ30" s="623"/>
      <c r="CR30" s="588">
        <v>1918371</v>
      </c>
      <c r="CS30" s="589"/>
      <c r="CT30" s="589"/>
      <c r="CU30" s="589"/>
      <c r="CV30" s="589"/>
      <c r="CW30" s="589"/>
      <c r="CX30" s="589"/>
      <c r="CY30" s="590"/>
      <c r="CZ30" s="591">
        <v>8.3000000000000007</v>
      </c>
      <c r="DA30" s="609"/>
      <c r="DB30" s="609"/>
      <c r="DC30" s="610"/>
      <c r="DD30" s="594">
        <v>1770855</v>
      </c>
      <c r="DE30" s="589"/>
      <c r="DF30" s="589"/>
      <c r="DG30" s="589"/>
      <c r="DH30" s="589"/>
      <c r="DI30" s="589"/>
      <c r="DJ30" s="589"/>
      <c r="DK30" s="590"/>
      <c r="DL30" s="594">
        <v>1770855</v>
      </c>
      <c r="DM30" s="589"/>
      <c r="DN30" s="589"/>
      <c r="DO30" s="589"/>
      <c r="DP30" s="589"/>
      <c r="DQ30" s="589"/>
      <c r="DR30" s="589"/>
      <c r="DS30" s="589"/>
      <c r="DT30" s="589"/>
      <c r="DU30" s="589"/>
      <c r="DV30" s="590"/>
      <c r="DW30" s="611">
        <v>14.5</v>
      </c>
      <c r="DX30" s="612"/>
      <c r="DY30" s="612"/>
      <c r="DZ30" s="612"/>
      <c r="EA30" s="612"/>
      <c r="EB30" s="612"/>
      <c r="EC30" s="613"/>
    </row>
    <row r="31" spans="2:133" ht="11.25" customHeight="1" x14ac:dyDescent="0.15">
      <c r="B31" s="585" t="s">
        <v>289</v>
      </c>
      <c r="C31" s="586"/>
      <c r="D31" s="586"/>
      <c r="E31" s="586"/>
      <c r="F31" s="586"/>
      <c r="G31" s="586"/>
      <c r="H31" s="586"/>
      <c r="I31" s="586"/>
      <c r="J31" s="586"/>
      <c r="K31" s="586"/>
      <c r="L31" s="586"/>
      <c r="M31" s="586"/>
      <c r="N31" s="586"/>
      <c r="O31" s="586"/>
      <c r="P31" s="586"/>
      <c r="Q31" s="587"/>
      <c r="R31" s="588">
        <v>480106</v>
      </c>
      <c r="S31" s="589"/>
      <c r="T31" s="589"/>
      <c r="U31" s="589"/>
      <c r="V31" s="589"/>
      <c r="W31" s="589"/>
      <c r="X31" s="589"/>
      <c r="Y31" s="590"/>
      <c r="Z31" s="641">
        <v>2</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99.1</v>
      </c>
      <c r="BH31" s="607"/>
      <c r="BI31" s="607"/>
      <c r="BJ31" s="607"/>
      <c r="BK31" s="607"/>
      <c r="BL31" s="607"/>
      <c r="BM31" s="643">
        <v>94.5</v>
      </c>
      <c r="BN31" s="653"/>
      <c r="BO31" s="653"/>
      <c r="BP31" s="653"/>
      <c r="BQ31" s="617"/>
      <c r="BR31" s="652">
        <v>99.1</v>
      </c>
      <c r="BS31" s="607"/>
      <c r="BT31" s="607"/>
      <c r="BU31" s="607"/>
      <c r="BV31" s="607"/>
      <c r="BW31" s="607"/>
      <c r="BX31" s="643">
        <v>94.5</v>
      </c>
      <c r="BY31" s="653"/>
      <c r="BZ31" s="653"/>
      <c r="CA31" s="653"/>
      <c r="CB31" s="617"/>
      <c r="CD31" s="660"/>
      <c r="CE31" s="661"/>
      <c r="CF31" s="625" t="s">
        <v>292</v>
      </c>
      <c r="CG31" s="622"/>
      <c r="CH31" s="622"/>
      <c r="CI31" s="622"/>
      <c r="CJ31" s="622"/>
      <c r="CK31" s="622"/>
      <c r="CL31" s="622"/>
      <c r="CM31" s="622"/>
      <c r="CN31" s="622"/>
      <c r="CO31" s="622"/>
      <c r="CP31" s="622"/>
      <c r="CQ31" s="623"/>
      <c r="CR31" s="588">
        <v>205965</v>
      </c>
      <c r="CS31" s="607"/>
      <c r="CT31" s="607"/>
      <c r="CU31" s="607"/>
      <c r="CV31" s="607"/>
      <c r="CW31" s="607"/>
      <c r="CX31" s="607"/>
      <c r="CY31" s="608"/>
      <c r="CZ31" s="591">
        <v>0.9</v>
      </c>
      <c r="DA31" s="609"/>
      <c r="DB31" s="609"/>
      <c r="DC31" s="610"/>
      <c r="DD31" s="594">
        <v>205965</v>
      </c>
      <c r="DE31" s="607"/>
      <c r="DF31" s="607"/>
      <c r="DG31" s="607"/>
      <c r="DH31" s="607"/>
      <c r="DI31" s="607"/>
      <c r="DJ31" s="607"/>
      <c r="DK31" s="608"/>
      <c r="DL31" s="594">
        <v>205965</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293</v>
      </c>
      <c r="C32" s="586"/>
      <c r="D32" s="586"/>
      <c r="E32" s="586"/>
      <c r="F32" s="586"/>
      <c r="G32" s="586"/>
      <c r="H32" s="586"/>
      <c r="I32" s="586"/>
      <c r="J32" s="586"/>
      <c r="K32" s="586"/>
      <c r="L32" s="586"/>
      <c r="M32" s="586"/>
      <c r="N32" s="586"/>
      <c r="O32" s="586"/>
      <c r="P32" s="586"/>
      <c r="Q32" s="587"/>
      <c r="R32" s="588">
        <v>296444</v>
      </c>
      <c r="S32" s="589"/>
      <c r="T32" s="589"/>
      <c r="U32" s="589"/>
      <c r="V32" s="589"/>
      <c r="W32" s="589"/>
      <c r="X32" s="589"/>
      <c r="Y32" s="590"/>
      <c r="Z32" s="641">
        <v>1.3</v>
      </c>
      <c r="AA32" s="641"/>
      <c r="AB32" s="641"/>
      <c r="AC32" s="641"/>
      <c r="AD32" s="642">
        <v>1966</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98.8</v>
      </c>
      <c r="BH32" s="573"/>
      <c r="BI32" s="573"/>
      <c r="BJ32" s="573"/>
      <c r="BK32" s="573"/>
      <c r="BL32" s="573"/>
      <c r="BM32" s="636">
        <v>89.9</v>
      </c>
      <c r="BN32" s="573"/>
      <c r="BO32" s="573"/>
      <c r="BP32" s="573"/>
      <c r="BQ32" s="630"/>
      <c r="BR32" s="651">
        <v>98.7</v>
      </c>
      <c r="BS32" s="573"/>
      <c r="BT32" s="573"/>
      <c r="BU32" s="573"/>
      <c r="BV32" s="573"/>
      <c r="BW32" s="573"/>
      <c r="BX32" s="636">
        <v>88.6</v>
      </c>
      <c r="BY32" s="573"/>
      <c r="BZ32" s="573"/>
      <c r="CA32" s="573"/>
      <c r="CB32" s="630"/>
      <c r="CD32" s="662"/>
      <c r="CE32" s="663"/>
      <c r="CF32" s="625" t="s">
        <v>295</v>
      </c>
      <c r="CG32" s="622"/>
      <c r="CH32" s="622"/>
      <c r="CI32" s="622"/>
      <c r="CJ32" s="622"/>
      <c r="CK32" s="622"/>
      <c r="CL32" s="622"/>
      <c r="CM32" s="622"/>
      <c r="CN32" s="622"/>
      <c r="CO32" s="622"/>
      <c r="CP32" s="622"/>
      <c r="CQ32" s="623"/>
      <c r="CR32" s="588">
        <v>267</v>
      </c>
      <c r="CS32" s="589"/>
      <c r="CT32" s="589"/>
      <c r="CU32" s="589"/>
      <c r="CV32" s="589"/>
      <c r="CW32" s="589"/>
      <c r="CX32" s="589"/>
      <c r="CY32" s="590"/>
      <c r="CZ32" s="591">
        <v>0</v>
      </c>
      <c r="DA32" s="609"/>
      <c r="DB32" s="609"/>
      <c r="DC32" s="610"/>
      <c r="DD32" s="594">
        <v>267</v>
      </c>
      <c r="DE32" s="589"/>
      <c r="DF32" s="589"/>
      <c r="DG32" s="589"/>
      <c r="DH32" s="589"/>
      <c r="DI32" s="589"/>
      <c r="DJ32" s="589"/>
      <c r="DK32" s="590"/>
      <c r="DL32" s="594">
        <v>267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296</v>
      </c>
      <c r="C33" s="586"/>
      <c r="D33" s="586"/>
      <c r="E33" s="586"/>
      <c r="F33" s="586"/>
      <c r="G33" s="586"/>
      <c r="H33" s="586"/>
      <c r="I33" s="586"/>
      <c r="J33" s="586"/>
      <c r="K33" s="586"/>
      <c r="L33" s="586"/>
      <c r="M33" s="586"/>
      <c r="N33" s="586"/>
      <c r="O33" s="586"/>
      <c r="P33" s="586"/>
      <c r="Q33" s="587"/>
      <c r="R33" s="588">
        <v>2518322</v>
      </c>
      <c r="S33" s="589"/>
      <c r="T33" s="589"/>
      <c r="U33" s="589"/>
      <c r="V33" s="589"/>
      <c r="W33" s="589"/>
      <c r="X33" s="589"/>
      <c r="Y33" s="590"/>
      <c r="Z33" s="641">
        <v>10.7</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8868347</v>
      </c>
      <c r="CS33" s="607"/>
      <c r="CT33" s="607"/>
      <c r="CU33" s="607"/>
      <c r="CV33" s="607"/>
      <c r="CW33" s="607"/>
      <c r="CX33" s="607"/>
      <c r="CY33" s="608"/>
      <c r="CZ33" s="591">
        <v>38.299999999999997</v>
      </c>
      <c r="DA33" s="609"/>
      <c r="DB33" s="609"/>
      <c r="DC33" s="610"/>
      <c r="DD33" s="594">
        <v>6885654</v>
      </c>
      <c r="DE33" s="607"/>
      <c r="DF33" s="607"/>
      <c r="DG33" s="607"/>
      <c r="DH33" s="607"/>
      <c r="DI33" s="607"/>
      <c r="DJ33" s="607"/>
      <c r="DK33" s="608"/>
      <c r="DL33" s="594">
        <v>4726611</v>
      </c>
      <c r="DM33" s="607"/>
      <c r="DN33" s="607"/>
      <c r="DO33" s="607"/>
      <c r="DP33" s="607"/>
      <c r="DQ33" s="607"/>
      <c r="DR33" s="607"/>
      <c r="DS33" s="607"/>
      <c r="DT33" s="607"/>
      <c r="DU33" s="607"/>
      <c r="DV33" s="608"/>
      <c r="DW33" s="611">
        <v>38.700000000000003</v>
      </c>
      <c r="DX33" s="612"/>
      <c r="DY33" s="612"/>
      <c r="DZ33" s="612"/>
      <c r="EA33" s="612"/>
      <c r="EB33" s="612"/>
      <c r="EC33" s="613"/>
    </row>
    <row r="34" spans="2:133" ht="11.25" customHeight="1" x14ac:dyDescent="0.15">
      <c r="B34" s="585" t="s">
        <v>298</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2937248</v>
      </c>
      <c r="CS34" s="589"/>
      <c r="CT34" s="589"/>
      <c r="CU34" s="589"/>
      <c r="CV34" s="589"/>
      <c r="CW34" s="589"/>
      <c r="CX34" s="589"/>
      <c r="CY34" s="590"/>
      <c r="CZ34" s="591">
        <v>12.7</v>
      </c>
      <c r="DA34" s="609"/>
      <c r="DB34" s="609"/>
      <c r="DC34" s="610"/>
      <c r="DD34" s="594">
        <v>2362070</v>
      </c>
      <c r="DE34" s="589"/>
      <c r="DF34" s="589"/>
      <c r="DG34" s="589"/>
      <c r="DH34" s="589"/>
      <c r="DI34" s="589"/>
      <c r="DJ34" s="589"/>
      <c r="DK34" s="590"/>
      <c r="DL34" s="594">
        <v>1798752</v>
      </c>
      <c r="DM34" s="589"/>
      <c r="DN34" s="589"/>
      <c r="DO34" s="589"/>
      <c r="DP34" s="589"/>
      <c r="DQ34" s="589"/>
      <c r="DR34" s="589"/>
      <c r="DS34" s="589"/>
      <c r="DT34" s="589"/>
      <c r="DU34" s="589"/>
      <c r="DV34" s="590"/>
      <c r="DW34" s="611">
        <v>14.7</v>
      </c>
      <c r="DX34" s="612"/>
      <c r="DY34" s="612"/>
      <c r="DZ34" s="612"/>
      <c r="EA34" s="612"/>
      <c r="EB34" s="612"/>
      <c r="EC34" s="613"/>
    </row>
    <row r="35" spans="2:133" ht="11.25" customHeight="1" x14ac:dyDescent="0.15">
      <c r="B35" s="585" t="s">
        <v>302</v>
      </c>
      <c r="C35" s="586"/>
      <c r="D35" s="586"/>
      <c r="E35" s="586"/>
      <c r="F35" s="586"/>
      <c r="G35" s="586"/>
      <c r="H35" s="586"/>
      <c r="I35" s="586"/>
      <c r="J35" s="586"/>
      <c r="K35" s="586"/>
      <c r="L35" s="586"/>
      <c r="M35" s="586"/>
      <c r="N35" s="586"/>
      <c r="O35" s="586"/>
      <c r="P35" s="586"/>
      <c r="Q35" s="587"/>
      <c r="R35" s="588">
        <v>723122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303</v>
      </c>
      <c r="AR35" s="646"/>
      <c r="AS35" s="646"/>
      <c r="AT35" s="646"/>
      <c r="AU35" s="646"/>
      <c r="AV35" s="646"/>
      <c r="AW35" s="646"/>
      <c r="AX35" s="646"/>
      <c r="AY35" s="647"/>
      <c r="AZ35" s="638">
        <v>2643209</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68995</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178927</v>
      </c>
      <c r="CS35" s="607"/>
      <c r="CT35" s="607"/>
      <c r="CU35" s="607"/>
      <c r="CV35" s="607"/>
      <c r="CW35" s="607"/>
      <c r="CX35" s="607"/>
      <c r="CY35" s="608"/>
      <c r="CZ35" s="591">
        <v>0.8</v>
      </c>
      <c r="DA35" s="609"/>
      <c r="DB35" s="609"/>
      <c r="DC35" s="610"/>
      <c r="DD35" s="594">
        <v>162575</v>
      </c>
      <c r="DE35" s="607"/>
      <c r="DF35" s="607"/>
      <c r="DG35" s="607"/>
      <c r="DH35" s="607"/>
      <c r="DI35" s="607"/>
      <c r="DJ35" s="607"/>
      <c r="DK35" s="608"/>
      <c r="DL35" s="594">
        <v>93648</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306</v>
      </c>
      <c r="C36" s="570"/>
      <c r="D36" s="570"/>
      <c r="E36" s="570"/>
      <c r="F36" s="570"/>
      <c r="G36" s="570"/>
      <c r="H36" s="570"/>
      <c r="I36" s="570"/>
      <c r="J36" s="570"/>
      <c r="K36" s="570"/>
      <c r="L36" s="570"/>
      <c r="M36" s="570"/>
      <c r="N36" s="570"/>
      <c r="O36" s="570"/>
      <c r="P36" s="570"/>
      <c r="Q36" s="571"/>
      <c r="R36" s="572">
        <v>23463277</v>
      </c>
      <c r="S36" s="629"/>
      <c r="T36" s="629"/>
      <c r="U36" s="629"/>
      <c r="V36" s="629"/>
      <c r="W36" s="629"/>
      <c r="X36" s="629"/>
      <c r="Y36" s="632"/>
      <c r="Z36" s="633">
        <v>100</v>
      </c>
      <c r="AA36" s="633"/>
      <c r="AB36" s="633"/>
      <c r="AC36" s="633"/>
      <c r="AD36" s="634">
        <v>11474729</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99230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-80786</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2682283</v>
      </c>
      <c r="CS36" s="589"/>
      <c r="CT36" s="589"/>
      <c r="CU36" s="589"/>
      <c r="CV36" s="589"/>
      <c r="CW36" s="589"/>
      <c r="CX36" s="589"/>
      <c r="CY36" s="590"/>
      <c r="CZ36" s="591">
        <v>11.6</v>
      </c>
      <c r="DA36" s="609"/>
      <c r="DB36" s="609"/>
      <c r="DC36" s="610"/>
      <c r="DD36" s="594">
        <v>2272417</v>
      </c>
      <c r="DE36" s="589"/>
      <c r="DF36" s="589"/>
      <c r="DG36" s="589"/>
      <c r="DH36" s="589"/>
      <c r="DI36" s="589"/>
      <c r="DJ36" s="589"/>
      <c r="DK36" s="590"/>
      <c r="DL36" s="594">
        <v>1781329</v>
      </c>
      <c r="DM36" s="589"/>
      <c r="DN36" s="589"/>
      <c r="DO36" s="589"/>
      <c r="DP36" s="589"/>
      <c r="DQ36" s="589"/>
      <c r="DR36" s="589"/>
      <c r="DS36" s="589"/>
      <c r="DT36" s="589"/>
      <c r="DU36" s="589"/>
      <c r="DV36" s="590"/>
      <c r="DW36" s="611">
        <v>14.6</v>
      </c>
      <c r="DX36" s="612"/>
      <c r="DY36" s="612"/>
      <c r="DZ36" s="612"/>
      <c r="EA36" s="612"/>
      <c r="EB36" s="612"/>
      <c r="EC36" s="613"/>
    </row>
    <row r="37" spans="2:133" ht="11.25" customHeight="1" x14ac:dyDescent="0.15">
      <c r="AQ37" s="614" t="s">
        <v>310</v>
      </c>
      <c r="AR37" s="615"/>
      <c r="AS37" s="615"/>
      <c r="AT37" s="615"/>
      <c r="AU37" s="615"/>
      <c r="AV37" s="615"/>
      <c r="AW37" s="615"/>
      <c r="AX37" s="615"/>
      <c r="AY37" s="616"/>
      <c r="AZ37" s="588">
        <v>51052</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8000</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1523612</v>
      </c>
      <c r="CS37" s="607"/>
      <c r="CT37" s="607"/>
      <c r="CU37" s="607"/>
      <c r="CV37" s="607"/>
      <c r="CW37" s="607"/>
      <c r="CX37" s="607"/>
      <c r="CY37" s="608"/>
      <c r="CZ37" s="591">
        <v>6.6</v>
      </c>
      <c r="DA37" s="609"/>
      <c r="DB37" s="609"/>
      <c r="DC37" s="610"/>
      <c r="DD37" s="594">
        <v>1438309</v>
      </c>
      <c r="DE37" s="607"/>
      <c r="DF37" s="607"/>
      <c r="DG37" s="607"/>
      <c r="DH37" s="607"/>
      <c r="DI37" s="607"/>
      <c r="DJ37" s="607"/>
      <c r="DK37" s="608"/>
      <c r="DL37" s="594">
        <v>1298615</v>
      </c>
      <c r="DM37" s="607"/>
      <c r="DN37" s="607"/>
      <c r="DO37" s="607"/>
      <c r="DP37" s="607"/>
      <c r="DQ37" s="607"/>
      <c r="DR37" s="607"/>
      <c r="DS37" s="607"/>
      <c r="DT37" s="607"/>
      <c r="DU37" s="607"/>
      <c r="DV37" s="608"/>
      <c r="DW37" s="611">
        <v>10.6</v>
      </c>
      <c r="DX37" s="612"/>
      <c r="DY37" s="612"/>
      <c r="DZ37" s="612"/>
      <c r="EA37" s="612"/>
      <c r="EB37" s="612"/>
      <c r="EC37" s="613"/>
    </row>
    <row r="38" spans="2:133" ht="11.25" customHeight="1" x14ac:dyDescent="0.15">
      <c r="AQ38" s="614" t="s">
        <v>313</v>
      </c>
      <c r="AR38" s="615"/>
      <c r="AS38" s="615"/>
      <c r="AT38" s="615"/>
      <c r="AU38" s="615"/>
      <c r="AV38" s="615"/>
      <c r="AW38" s="615"/>
      <c r="AX38" s="615"/>
      <c r="AY38" s="616"/>
      <c r="AZ38" s="588">
        <v>14000</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15017</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2492927</v>
      </c>
      <c r="CS38" s="589"/>
      <c r="CT38" s="589"/>
      <c r="CU38" s="589"/>
      <c r="CV38" s="589"/>
      <c r="CW38" s="589"/>
      <c r="CX38" s="589"/>
      <c r="CY38" s="590"/>
      <c r="CZ38" s="591">
        <v>10.8</v>
      </c>
      <c r="DA38" s="609"/>
      <c r="DB38" s="609"/>
      <c r="DC38" s="610"/>
      <c r="DD38" s="594">
        <v>2081091</v>
      </c>
      <c r="DE38" s="589"/>
      <c r="DF38" s="589"/>
      <c r="DG38" s="589"/>
      <c r="DH38" s="589"/>
      <c r="DI38" s="589"/>
      <c r="DJ38" s="589"/>
      <c r="DK38" s="590"/>
      <c r="DL38" s="594">
        <v>1052882</v>
      </c>
      <c r="DM38" s="589"/>
      <c r="DN38" s="589"/>
      <c r="DO38" s="589"/>
      <c r="DP38" s="589"/>
      <c r="DQ38" s="589"/>
      <c r="DR38" s="589"/>
      <c r="DS38" s="589"/>
      <c r="DT38" s="589"/>
      <c r="DU38" s="589"/>
      <c r="DV38" s="590"/>
      <c r="DW38" s="611">
        <v>8.6</v>
      </c>
      <c r="DX38" s="612"/>
      <c r="DY38" s="612"/>
      <c r="DZ38" s="612"/>
      <c r="EA38" s="612"/>
      <c r="EB38" s="612"/>
      <c r="EC38" s="613"/>
    </row>
    <row r="39" spans="2:133" ht="11.25" customHeight="1" x14ac:dyDescent="0.15">
      <c r="AQ39" s="614" t="s">
        <v>316</v>
      </c>
      <c r="AR39" s="615"/>
      <c r="AS39" s="615"/>
      <c r="AT39" s="615"/>
      <c r="AU39" s="615"/>
      <c r="AV39" s="615"/>
      <c r="AW39" s="615"/>
      <c r="AX39" s="615"/>
      <c r="AY39" s="616"/>
      <c r="AZ39" s="588" t="s">
        <v>109</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88</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414162</v>
      </c>
      <c r="CS39" s="607"/>
      <c r="CT39" s="607"/>
      <c r="CU39" s="607"/>
      <c r="CV39" s="607"/>
      <c r="CW39" s="607"/>
      <c r="CX39" s="607"/>
      <c r="CY39" s="608"/>
      <c r="CZ39" s="591">
        <v>1.8</v>
      </c>
      <c r="DA39" s="609"/>
      <c r="DB39" s="609"/>
      <c r="DC39" s="610"/>
      <c r="DD39" s="594">
        <v>1</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906767</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134</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162800</v>
      </c>
      <c r="CS40" s="589"/>
      <c r="CT40" s="589"/>
      <c r="CU40" s="589"/>
      <c r="CV40" s="589"/>
      <c r="CW40" s="589"/>
      <c r="CX40" s="589"/>
      <c r="CY40" s="590"/>
      <c r="CZ40" s="591">
        <v>0.7</v>
      </c>
      <c r="DA40" s="609"/>
      <c r="DB40" s="609"/>
      <c r="DC40" s="610"/>
      <c r="DD40" s="594">
        <v>7500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1572160</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321</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3065297</v>
      </c>
      <c r="CS42" s="589"/>
      <c r="CT42" s="589"/>
      <c r="CU42" s="589"/>
      <c r="CV42" s="589"/>
      <c r="CW42" s="589"/>
      <c r="CX42" s="589"/>
      <c r="CY42" s="590"/>
      <c r="CZ42" s="591">
        <v>13.2</v>
      </c>
      <c r="DA42" s="592"/>
      <c r="DB42" s="592"/>
      <c r="DC42" s="593"/>
      <c r="DD42" s="594">
        <v>611272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61414</v>
      </c>
      <c r="CS43" s="607"/>
      <c r="CT43" s="607"/>
      <c r="CU43" s="607"/>
      <c r="CV43" s="607"/>
      <c r="CW43" s="607"/>
      <c r="CX43" s="607"/>
      <c r="CY43" s="608"/>
      <c r="CZ43" s="591">
        <v>0.3</v>
      </c>
      <c r="DA43" s="609"/>
      <c r="DB43" s="609"/>
      <c r="DC43" s="610"/>
      <c r="DD43" s="594">
        <v>61414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330</v>
      </c>
      <c r="CD44" s="601" t="s">
        <v>283</v>
      </c>
      <c r="CE44" s="602"/>
      <c r="CF44" s="585" t="s">
        <v>331</v>
      </c>
      <c r="CG44" s="586"/>
      <c r="CH44" s="586"/>
      <c r="CI44" s="586"/>
      <c r="CJ44" s="586"/>
      <c r="CK44" s="586"/>
      <c r="CL44" s="586"/>
      <c r="CM44" s="586"/>
      <c r="CN44" s="586"/>
      <c r="CO44" s="586"/>
      <c r="CP44" s="586"/>
      <c r="CQ44" s="587"/>
      <c r="CR44" s="588">
        <v>3047161</v>
      </c>
      <c r="CS44" s="589"/>
      <c r="CT44" s="589"/>
      <c r="CU44" s="589"/>
      <c r="CV44" s="589"/>
      <c r="CW44" s="589"/>
      <c r="CX44" s="589"/>
      <c r="CY44" s="590"/>
      <c r="CZ44" s="591">
        <v>13.2</v>
      </c>
      <c r="DA44" s="592"/>
      <c r="DB44" s="592"/>
      <c r="DC44" s="593"/>
      <c r="DD44" s="594">
        <v>607698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332</v>
      </c>
      <c r="CG45" s="586"/>
      <c r="CH45" s="586"/>
      <c r="CI45" s="586"/>
      <c r="CJ45" s="586"/>
      <c r="CK45" s="586"/>
      <c r="CL45" s="586"/>
      <c r="CM45" s="586"/>
      <c r="CN45" s="586"/>
      <c r="CO45" s="586"/>
      <c r="CP45" s="586"/>
      <c r="CQ45" s="587"/>
      <c r="CR45" s="588">
        <v>2160429</v>
      </c>
      <c r="CS45" s="607"/>
      <c r="CT45" s="607"/>
      <c r="CU45" s="607"/>
      <c r="CV45" s="607"/>
      <c r="CW45" s="607"/>
      <c r="CX45" s="607"/>
      <c r="CY45" s="608"/>
      <c r="CZ45" s="591">
        <v>9.3000000000000007</v>
      </c>
      <c r="DA45" s="609"/>
      <c r="DB45" s="609"/>
      <c r="DC45" s="610"/>
      <c r="DD45" s="594">
        <v>228214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333</v>
      </c>
      <c r="CG46" s="586"/>
      <c r="CH46" s="586"/>
      <c r="CI46" s="586"/>
      <c r="CJ46" s="586"/>
      <c r="CK46" s="586"/>
      <c r="CL46" s="586"/>
      <c r="CM46" s="586"/>
      <c r="CN46" s="586"/>
      <c r="CO46" s="586"/>
      <c r="CP46" s="586"/>
      <c r="CQ46" s="587"/>
      <c r="CR46" s="588">
        <v>750028</v>
      </c>
      <c r="CS46" s="589"/>
      <c r="CT46" s="589"/>
      <c r="CU46" s="589"/>
      <c r="CV46" s="589"/>
      <c r="CW46" s="589"/>
      <c r="CX46" s="589"/>
      <c r="CY46" s="590"/>
      <c r="CZ46" s="591">
        <v>3.2</v>
      </c>
      <c r="DA46" s="592"/>
      <c r="DB46" s="592"/>
      <c r="DC46" s="593"/>
      <c r="DD46" s="594">
        <v>351193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334</v>
      </c>
      <c r="CG47" s="586"/>
      <c r="CH47" s="586"/>
      <c r="CI47" s="586"/>
      <c r="CJ47" s="586"/>
      <c r="CK47" s="586"/>
      <c r="CL47" s="586"/>
      <c r="CM47" s="586"/>
      <c r="CN47" s="586"/>
      <c r="CO47" s="586"/>
      <c r="CP47" s="586"/>
      <c r="CQ47" s="587"/>
      <c r="CR47" s="588">
        <v>18136</v>
      </c>
      <c r="CS47" s="607"/>
      <c r="CT47" s="607"/>
      <c r="CU47" s="607"/>
      <c r="CV47" s="607"/>
      <c r="CW47" s="607"/>
      <c r="CX47" s="607"/>
      <c r="CY47" s="608"/>
      <c r="CZ47" s="591">
        <v>0.1</v>
      </c>
      <c r="DA47" s="609"/>
      <c r="DB47" s="609"/>
      <c r="DC47" s="610"/>
      <c r="DD47" s="594">
        <v>3574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335</v>
      </c>
      <c r="CG48" s="586"/>
      <c r="CH48" s="586"/>
      <c r="CI48" s="586"/>
      <c r="CJ48" s="586"/>
      <c r="CK48" s="586"/>
      <c r="CL48" s="586"/>
      <c r="CM48" s="586"/>
      <c r="CN48" s="586"/>
      <c r="CO48" s="586"/>
      <c r="CP48" s="586"/>
      <c r="CQ48" s="587"/>
      <c r="CR48" s="588" t="s">
        <v>152</v>
      </c>
      <c r="CS48" s="589"/>
      <c r="CT48" s="589"/>
      <c r="CU48" s="589"/>
      <c r="CV48" s="589"/>
      <c r="CW48" s="589"/>
      <c r="CX48" s="589"/>
      <c r="CY48" s="590"/>
      <c r="CZ48" s="591" t="s">
        <v>152</v>
      </c>
      <c r="DA48" s="592"/>
      <c r="DB48" s="592"/>
      <c r="DC48" s="593"/>
      <c r="DD48" s="594" t="s">
        <v>152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336</v>
      </c>
      <c r="CE49" s="570"/>
      <c r="CF49" s="570"/>
      <c r="CG49" s="570"/>
      <c r="CH49" s="570"/>
      <c r="CI49" s="570"/>
      <c r="CJ49" s="570"/>
      <c r="CK49" s="570"/>
      <c r="CL49" s="570"/>
      <c r="CM49" s="570"/>
      <c r="CN49" s="570"/>
      <c r="CO49" s="570"/>
      <c r="CP49" s="570"/>
      <c r="CQ49" s="571"/>
      <c r="CR49" s="572">
        <v>23148396</v>
      </c>
      <c r="CS49" s="573"/>
      <c r="CT49" s="573"/>
      <c r="CU49" s="573"/>
      <c r="CV49" s="573"/>
      <c r="CW49" s="573"/>
      <c r="CX49" s="573"/>
      <c r="CY49" s="574"/>
      <c r="CZ49" s="575">
        <v>100</v>
      </c>
      <c r="DA49" s="576"/>
      <c r="DB49" s="576"/>
      <c r="DC49" s="577"/>
      <c r="DD49" s="578">
        <v>14024054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L1" zoomScale="70" zoomScaleNormal="70" zoomScaleSheetLayoutView="70" workbookViewId="0">
      <selection activeCell="CM11" sqref="CM11:CQ1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359</v>
      </c>
      <c r="C7" s="1047"/>
      <c r="D7" s="1047"/>
      <c r="E7" s="1047"/>
      <c r="F7" s="1047"/>
      <c r="G7" s="1047"/>
      <c r="H7" s="1047"/>
      <c r="I7" s="1047"/>
      <c r="J7" s="1047"/>
      <c r="K7" s="1047"/>
      <c r="L7" s="1047"/>
      <c r="M7" s="1047"/>
      <c r="N7" s="1047"/>
      <c r="O7" s="1047"/>
      <c r="P7" s="1048"/>
      <c r="Q7" s="1100">
        <v>23491</v>
      </c>
      <c r="R7" s="1101"/>
      <c r="S7" s="1101"/>
      <c r="T7" s="1101"/>
      <c r="U7" s="1101"/>
      <c r="V7" s="1101">
        <v>23176</v>
      </c>
      <c r="W7" s="1101"/>
      <c r="X7" s="1101"/>
      <c r="Y7" s="1101"/>
      <c r="Z7" s="1101"/>
      <c r="AA7" s="1101">
        <v>315</v>
      </c>
      <c r="AB7" s="1101"/>
      <c r="AC7" s="1101"/>
      <c r="AD7" s="1101"/>
      <c r="AE7" s="1102"/>
      <c r="AF7" s="1103">
        <v>230</v>
      </c>
      <c r="AG7" s="1104"/>
      <c r="AH7" s="1104"/>
      <c r="AI7" s="1104"/>
      <c r="AJ7" s="1105"/>
      <c r="AK7" s="1087">
        <v>352</v>
      </c>
      <c r="AL7" s="1088"/>
      <c r="AM7" s="1088"/>
      <c r="AN7" s="1088"/>
      <c r="AO7" s="1088"/>
      <c r="AP7" s="1088">
        <v>20252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545</v>
      </c>
      <c r="BS7" s="1091" t="s">
        <v>542</v>
      </c>
      <c r="BT7" s="1092"/>
      <c r="BU7" s="1092"/>
      <c r="BV7" s="1092"/>
      <c r="BW7" s="1092"/>
      <c r="BX7" s="1092"/>
      <c r="BY7" s="1092"/>
      <c r="BZ7" s="1092"/>
      <c r="CA7" s="1092"/>
      <c r="CB7" s="1092"/>
      <c r="CC7" s="1092"/>
      <c r="CD7" s="1092"/>
      <c r="CE7" s="1092"/>
      <c r="CF7" s="1092"/>
      <c r="CG7" s="1093"/>
      <c r="CH7" s="1084">
        <v>-9</v>
      </c>
      <c r="CI7" s="1085"/>
      <c r="CJ7" s="1085"/>
      <c r="CK7" s="1085"/>
      <c r="CL7" s="1086"/>
      <c r="CM7" s="1084">
        <v>463</v>
      </c>
      <c r="CN7" s="1085"/>
      <c r="CO7" s="1085"/>
      <c r="CP7" s="1085"/>
      <c r="CQ7" s="1086"/>
      <c r="CR7" s="1084">
        <v>5</v>
      </c>
      <c r="CS7" s="1085"/>
      <c r="CT7" s="1085"/>
      <c r="CU7" s="1085"/>
      <c r="CV7" s="1086"/>
      <c r="CW7" s="1084" t="s">
        <v>541</v>
      </c>
      <c r="CX7" s="1085"/>
      <c r="CY7" s="1085"/>
      <c r="CZ7" s="1085"/>
      <c r="DA7" s="1086"/>
      <c r="DB7" s="1084"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25</v>
      </c>
      <c r="CI8" s="986"/>
      <c r="CJ8" s="986"/>
      <c r="CK8" s="986"/>
      <c r="CL8" s="987"/>
      <c r="CM8" s="985">
        <v>11</v>
      </c>
      <c r="CN8" s="986"/>
      <c r="CO8" s="986"/>
      <c r="CP8" s="986"/>
      <c r="CQ8" s="987"/>
      <c r="CR8" s="985">
        <v>10</v>
      </c>
      <c r="CS8" s="986"/>
      <c r="CT8" s="986"/>
      <c r="CU8" s="986"/>
      <c r="CV8" s="987"/>
      <c r="CW8" s="985">
        <v>16</v>
      </c>
      <c r="CX8" s="986"/>
      <c r="CY8" s="986"/>
      <c r="CZ8" s="986"/>
      <c r="DA8" s="987"/>
      <c r="DB8" s="985" t="s">
        <v>541</v>
      </c>
      <c r="DC8" s="986"/>
      <c r="DD8" s="986"/>
      <c r="DE8" s="986"/>
      <c r="DF8" s="987"/>
      <c r="DG8" s="985" t="s">
        <v>541</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2</v>
      </c>
      <c r="CI9" s="986"/>
      <c r="CJ9" s="986"/>
      <c r="CK9" s="986"/>
      <c r="CL9" s="987"/>
      <c r="CM9" s="985">
        <v>106</v>
      </c>
      <c r="CN9" s="986"/>
      <c r="CO9" s="986"/>
      <c r="CP9" s="986"/>
      <c r="CQ9" s="987"/>
      <c r="CR9" s="985">
        <v>1</v>
      </c>
      <c r="CS9" s="986"/>
      <c r="CT9" s="986"/>
      <c r="CU9" s="986"/>
      <c r="CV9" s="987"/>
      <c r="CW9" s="985" t="s">
        <v>541</v>
      </c>
      <c r="CX9" s="986"/>
      <c r="CY9" s="986"/>
      <c r="CZ9" s="986"/>
      <c r="DA9" s="987"/>
      <c r="DB9" s="985" t="s">
        <v>541</v>
      </c>
      <c r="DC9" s="986"/>
      <c r="DD9" s="986"/>
      <c r="DE9" s="986"/>
      <c r="DF9" s="987"/>
      <c r="DG9" s="985" t="s">
        <v>541</v>
      </c>
      <c r="DH9" s="986"/>
      <c r="DI9" s="986"/>
      <c r="DJ9" s="986"/>
      <c r="DK9" s="987"/>
      <c r="DL9" s="985" t="s">
        <v>541</v>
      </c>
      <c r="DM9" s="986"/>
      <c r="DN9" s="986"/>
      <c r="DO9" s="986"/>
      <c r="DP9" s="987"/>
      <c r="DQ9" s="985" t="s">
        <v>541</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361</v>
      </c>
      <c r="B23" s="940" t="s">
        <v>362</v>
      </c>
      <c r="C23" s="941"/>
      <c r="D23" s="941"/>
      <c r="E23" s="941"/>
      <c r="F23" s="941"/>
      <c r="G23" s="941"/>
      <c r="H23" s="941"/>
      <c r="I23" s="941"/>
      <c r="J23" s="941"/>
      <c r="K23" s="941"/>
      <c r="L23" s="941"/>
      <c r="M23" s="941"/>
      <c r="N23" s="941"/>
      <c r="O23" s="941"/>
      <c r="P23" s="942"/>
      <c r="Q23" s="1064">
        <v>23491</v>
      </c>
      <c r="R23" s="1065"/>
      <c r="S23" s="1065"/>
      <c r="T23" s="1065"/>
      <c r="U23" s="1065"/>
      <c r="V23" s="1065">
        <v>23176</v>
      </c>
      <c r="W23" s="1065"/>
      <c r="X23" s="1065"/>
      <c r="Y23" s="1065"/>
      <c r="Z23" s="1065"/>
      <c r="AA23" s="1065">
        <v>315</v>
      </c>
      <c r="AB23" s="1065"/>
      <c r="AC23" s="1065"/>
      <c r="AD23" s="1065"/>
      <c r="AE23" s="1066"/>
      <c r="AF23" s="1067">
        <v>230</v>
      </c>
      <c r="AG23" s="1065"/>
      <c r="AH23" s="1065"/>
      <c r="AI23" s="1065"/>
      <c r="AJ23" s="1068"/>
      <c r="AK23" s="1069"/>
      <c r="AL23" s="1070"/>
      <c r="AM23" s="1070"/>
      <c r="AN23" s="1070"/>
      <c r="AO23" s="1070"/>
      <c r="AP23" s="1065">
        <v>20252</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342</v>
      </c>
      <c r="B26" s="992"/>
      <c r="C26" s="992"/>
      <c r="D26" s="992"/>
      <c r="E26" s="992"/>
      <c r="F26" s="992"/>
      <c r="G26" s="992"/>
      <c r="H26" s="992"/>
      <c r="I26" s="992"/>
      <c r="J26" s="992"/>
      <c r="K26" s="992"/>
      <c r="L26" s="992"/>
      <c r="M26" s="992"/>
      <c r="N26" s="992"/>
      <c r="O26" s="992"/>
      <c r="P26" s="993"/>
      <c r="Q26" s="997" t="s">
        <v>365</v>
      </c>
      <c r="R26" s="998"/>
      <c r="S26" s="998"/>
      <c r="T26" s="998"/>
      <c r="U26" s="999"/>
      <c r="V26" s="997" t="s">
        <v>366</v>
      </c>
      <c r="W26" s="998"/>
      <c r="X26" s="998"/>
      <c r="Y26" s="998"/>
      <c r="Z26" s="999"/>
      <c r="AA26" s="997" t="s">
        <v>367</v>
      </c>
      <c r="AB26" s="998"/>
      <c r="AC26" s="998"/>
      <c r="AD26" s="998"/>
      <c r="AE26" s="998"/>
      <c r="AF26" s="1055" t="s">
        <v>368</v>
      </c>
      <c r="AG26" s="1004"/>
      <c r="AH26" s="1004"/>
      <c r="AI26" s="1004"/>
      <c r="AJ26" s="1056"/>
      <c r="AK26" s="998" t="s">
        <v>369</v>
      </c>
      <c r="AL26" s="998"/>
      <c r="AM26" s="998"/>
      <c r="AN26" s="998"/>
      <c r="AO26" s="999"/>
      <c r="AP26" s="997" t="s">
        <v>370</v>
      </c>
      <c r="AQ26" s="998"/>
      <c r="AR26" s="998"/>
      <c r="AS26" s="998"/>
      <c r="AT26" s="999"/>
      <c r="AU26" s="997" t="s">
        <v>371</v>
      </c>
      <c r="AV26" s="998"/>
      <c r="AW26" s="998"/>
      <c r="AX26" s="998"/>
      <c r="AY26" s="999"/>
      <c r="AZ26" s="997" t="s">
        <v>372</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373</v>
      </c>
      <c r="C28" s="1047"/>
      <c r="D28" s="1047"/>
      <c r="E28" s="1047"/>
      <c r="F28" s="1047"/>
      <c r="G28" s="1047"/>
      <c r="H28" s="1047"/>
      <c r="I28" s="1047"/>
      <c r="J28" s="1047"/>
      <c r="K28" s="1047"/>
      <c r="L28" s="1047"/>
      <c r="M28" s="1047"/>
      <c r="N28" s="1047"/>
      <c r="O28" s="1047"/>
      <c r="P28" s="1048"/>
      <c r="Q28" s="1049">
        <v>8608</v>
      </c>
      <c r="R28" s="1050"/>
      <c r="S28" s="1050"/>
      <c r="T28" s="1050"/>
      <c r="U28" s="1050"/>
      <c r="V28" s="1050">
        <v>8539</v>
      </c>
      <c r="W28" s="1050"/>
      <c r="X28" s="1050"/>
      <c r="Y28" s="1050"/>
      <c r="Z28" s="1050"/>
      <c r="AA28" s="1050">
        <v>69</v>
      </c>
      <c r="AB28" s="1050"/>
      <c r="AC28" s="1050"/>
      <c r="AD28" s="1050"/>
      <c r="AE28" s="1051"/>
      <c r="AF28" s="1052">
        <v>69</v>
      </c>
      <c r="AG28" s="1050"/>
      <c r="AH28" s="1050"/>
      <c r="AI28" s="1050"/>
      <c r="AJ28" s="1053"/>
      <c r="AK28" s="1054">
        <v>1133</v>
      </c>
      <c r="AL28" s="1042"/>
      <c r="AM28" s="1042"/>
      <c r="AN28" s="1042"/>
      <c r="AO28" s="1042"/>
      <c r="AP28" s="1042" t="s">
        <v>541</v>
      </c>
      <c r="AQ28" s="1042"/>
      <c r="AR28" s="1042"/>
      <c r="AS28" s="1042"/>
      <c r="AT28" s="1042"/>
      <c r="AU28" s="1042" t="s">
        <v>541</v>
      </c>
      <c r="AV28" s="1042"/>
      <c r="AW28" s="1042"/>
      <c r="AX28" s="1042"/>
      <c r="AY28" s="1042"/>
      <c r="AZ28" s="1043" t="s">
        <v>541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374</v>
      </c>
      <c r="C29" s="1034"/>
      <c r="D29" s="1034"/>
      <c r="E29" s="1034"/>
      <c r="F29" s="1034"/>
      <c r="G29" s="1034"/>
      <c r="H29" s="1034"/>
      <c r="I29" s="1034"/>
      <c r="J29" s="1034"/>
      <c r="K29" s="1034"/>
      <c r="L29" s="1034"/>
      <c r="M29" s="1034"/>
      <c r="N29" s="1034"/>
      <c r="O29" s="1034"/>
      <c r="P29" s="1035"/>
      <c r="Q29" s="1039">
        <v>576</v>
      </c>
      <c r="R29" s="1040"/>
      <c r="S29" s="1040"/>
      <c r="T29" s="1040"/>
      <c r="U29" s="1040"/>
      <c r="V29" s="1040">
        <v>566</v>
      </c>
      <c r="W29" s="1040"/>
      <c r="X29" s="1040"/>
      <c r="Y29" s="1040"/>
      <c r="Z29" s="1040"/>
      <c r="AA29" s="1040">
        <v>10</v>
      </c>
      <c r="AB29" s="1040"/>
      <c r="AC29" s="1040"/>
      <c r="AD29" s="1040"/>
      <c r="AE29" s="1041"/>
      <c r="AF29" s="1015">
        <v>10</v>
      </c>
      <c r="AG29" s="1016"/>
      <c r="AH29" s="1016"/>
      <c r="AI29" s="1016"/>
      <c r="AJ29" s="1017"/>
      <c r="AK29" s="976">
        <v>191</v>
      </c>
      <c r="AL29" s="967"/>
      <c r="AM29" s="967"/>
      <c r="AN29" s="967"/>
      <c r="AO29" s="967"/>
      <c r="AP29" s="967" t="s">
        <v>541</v>
      </c>
      <c r="AQ29" s="967"/>
      <c r="AR29" s="967"/>
      <c r="AS29" s="967"/>
      <c r="AT29" s="967"/>
      <c r="AU29" s="967" t="s">
        <v>541</v>
      </c>
      <c r="AV29" s="967"/>
      <c r="AW29" s="967"/>
      <c r="AX29" s="967"/>
      <c r="AY29" s="967"/>
      <c r="AZ29" s="1038" t="s">
        <v>541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375</v>
      </c>
      <c r="C30" s="1034"/>
      <c r="D30" s="1034"/>
      <c r="E30" s="1034"/>
      <c r="F30" s="1034"/>
      <c r="G30" s="1034"/>
      <c r="H30" s="1034"/>
      <c r="I30" s="1034"/>
      <c r="J30" s="1034"/>
      <c r="K30" s="1034"/>
      <c r="L30" s="1034"/>
      <c r="M30" s="1034"/>
      <c r="N30" s="1034"/>
      <c r="O30" s="1034"/>
      <c r="P30" s="1035"/>
      <c r="Q30" s="1039">
        <v>768</v>
      </c>
      <c r="R30" s="1040"/>
      <c r="S30" s="1040"/>
      <c r="T30" s="1040"/>
      <c r="U30" s="1040"/>
      <c r="V30" s="1040">
        <v>625</v>
      </c>
      <c r="W30" s="1040"/>
      <c r="X30" s="1040"/>
      <c r="Y30" s="1040"/>
      <c r="Z30" s="1040"/>
      <c r="AA30" s="1040">
        <v>143</v>
      </c>
      <c r="AB30" s="1040"/>
      <c r="AC30" s="1040"/>
      <c r="AD30" s="1040"/>
      <c r="AE30" s="1041"/>
      <c r="AF30" s="1015">
        <v>630</v>
      </c>
      <c r="AG30" s="1016"/>
      <c r="AH30" s="1016"/>
      <c r="AI30" s="1016"/>
      <c r="AJ30" s="1017"/>
      <c r="AK30" s="976">
        <v>99</v>
      </c>
      <c r="AL30" s="967"/>
      <c r="AM30" s="967"/>
      <c r="AN30" s="967"/>
      <c r="AO30" s="967"/>
      <c r="AP30" s="967">
        <v>4791</v>
      </c>
      <c r="AQ30" s="967"/>
      <c r="AR30" s="967"/>
      <c r="AS30" s="967"/>
      <c r="AT30" s="967"/>
      <c r="AU30" s="967">
        <v>426</v>
      </c>
      <c r="AV30" s="967"/>
      <c r="AW30" s="967"/>
      <c r="AX30" s="967"/>
      <c r="AY30" s="967"/>
      <c r="AZ30" s="1038" t="s">
        <v>541</v>
      </c>
      <c r="BA30" s="1038"/>
      <c r="BB30" s="1038"/>
      <c r="BC30" s="1038"/>
      <c r="BD30" s="1038"/>
      <c r="BE30" s="1028" t="s">
        <v>376</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377</v>
      </c>
      <c r="C31" s="1034"/>
      <c r="D31" s="1034"/>
      <c r="E31" s="1034"/>
      <c r="F31" s="1034"/>
      <c r="G31" s="1034"/>
      <c r="H31" s="1034"/>
      <c r="I31" s="1034"/>
      <c r="J31" s="1034"/>
      <c r="K31" s="1034"/>
      <c r="L31" s="1034"/>
      <c r="M31" s="1034"/>
      <c r="N31" s="1034"/>
      <c r="O31" s="1034"/>
      <c r="P31" s="1035"/>
      <c r="Q31" s="1039">
        <v>668</v>
      </c>
      <c r="R31" s="1040"/>
      <c r="S31" s="1040"/>
      <c r="T31" s="1040"/>
      <c r="U31" s="1040"/>
      <c r="V31" s="1040">
        <v>662</v>
      </c>
      <c r="W31" s="1040"/>
      <c r="X31" s="1040"/>
      <c r="Y31" s="1040"/>
      <c r="Z31" s="1040"/>
      <c r="AA31" s="1040">
        <v>5</v>
      </c>
      <c r="AB31" s="1040"/>
      <c r="AC31" s="1040"/>
      <c r="AD31" s="1040"/>
      <c r="AE31" s="1041"/>
      <c r="AF31" s="1015">
        <v>5</v>
      </c>
      <c r="AG31" s="1016"/>
      <c r="AH31" s="1016"/>
      <c r="AI31" s="1016"/>
      <c r="AJ31" s="1017"/>
      <c r="AK31" s="976">
        <v>14</v>
      </c>
      <c r="AL31" s="967"/>
      <c r="AM31" s="967"/>
      <c r="AN31" s="967"/>
      <c r="AO31" s="967"/>
      <c r="AP31" s="967">
        <v>730</v>
      </c>
      <c r="AQ31" s="967"/>
      <c r="AR31" s="967"/>
      <c r="AS31" s="967"/>
      <c r="AT31" s="967"/>
      <c r="AU31" s="967" t="s">
        <v>541</v>
      </c>
      <c r="AV31" s="967"/>
      <c r="AW31" s="967"/>
      <c r="AX31" s="967"/>
      <c r="AY31" s="967"/>
      <c r="AZ31" s="1038" t="s">
        <v>541</v>
      </c>
      <c r="BA31" s="1038"/>
      <c r="BB31" s="1038"/>
      <c r="BC31" s="1038"/>
      <c r="BD31" s="1038"/>
      <c r="BE31" s="1028" t="s">
        <v>378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379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361</v>
      </c>
      <c r="B63" s="940" t="s">
        <v>380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714</v>
      </c>
      <c r="AG63" s="955"/>
      <c r="AH63" s="955"/>
      <c r="AI63" s="955"/>
      <c r="AJ63" s="1026"/>
      <c r="AK63" s="1027"/>
      <c r="AL63" s="959"/>
      <c r="AM63" s="959"/>
      <c r="AN63" s="959"/>
      <c r="AO63" s="959"/>
      <c r="AP63" s="955">
        <v>5521</v>
      </c>
      <c r="AQ63" s="955"/>
      <c r="AR63" s="955"/>
      <c r="AS63" s="955"/>
      <c r="AT63" s="955"/>
      <c r="AU63" s="955">
        <v>426</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382</v>
      </c>
      <c r="B66" s="992"/>
      <c r="C66" s="992"/>
      <c r="D66" s="992"/>
      <c r="E66" s="992"/>
      <c r="F66" s="992"/>
      <c r="G66" s="992"/>
      <c r="H66" s="992"/>
      <c r="I66" s="992"/>
      <c r="J66" s="992"/>
      <c r="K66" s="992"/>
      <c r="L66" s="992"/>
      <c r="M66" s="992"/>
      <c r="N66" s="992"/>
      <c r="O66" s="992"/>
      <c r="P66" s="993"/>
      <c r="Q66" s="997" t="s">
        <v>365</v>
      </c>
      <c r="R66" s="998"/>
      <c r="S66" s="998"/>
      <c r="T66" s="998"/>
      <c r="U66" s="999"/>
      <c r="V66" s="997" t="s">
        <v>366</v>
      </c>
      <c r="W66" s="998"/>
      <c r="X66" s="998"/>
      <c r="Y66" s="998"/>
      <c r="Z66" s="999"/>
      <c r="AA66" s="997" t="s">
        <v>367</v>
      </c>
      <c r="AB66" s="998"/>
      <c r="AC66" s="998"/>
      <c r="AD66" s="998"/>
      <c r="AE66" s="999"/>
      <c r="AF66" s="1003" t="s">
        <v>368</v>
      </c>
      <c r="AG66" s="1004"/>
      <c r="AH66" s="1004"/>
      <c r="AI66" s="1004"/>
      <c r="AJ66" s="1005"/>
      <c r="AK66" s="997" t="s">
        <v>369</v>
      </c>
      <c r="AL66" s="992"/>
      <c r="AM66" s="992"/>
      <c r="AN66" s="992"/>
      <c r="AO66" s="993"/>
      <c r="AP66" s="997" t="s">
        <v>370</v>
      </c>
      <c r="AQ66" s="998"/>
      <c r="AR66" s="998"/>
      <c r="AS66" s="998"/>
      <c r="AT66" s="999"/>
      <c r="AU66" s="997" t="s">
        <v>383</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14266</v>
      </c>
      <c r="R68" s="978"/>
      <c r="S68" s="978"/>
      <c r="T68" s="978"/>
      <c r="U68" s="978"/>
      <c r="V68" s="978">
        <v>13003</v>
      </c>
      <c r="W68" s="978"/>
      <c r="X68" s="978"/>
      <c r="Y68" s="978"/>
      <c r="Z68" s="978"/>
      <c r="AA68" s="978">
        <v>1263</v>
      </c>
      <c r="AB68" s="978"/>
      <c r="AC68" s="978"/>
      <c r="AD68" s="978"/>
      <c r="AE68" s="978"/>
      <c r="AF68" s="978">
        <v>1263</v>
      </c>
      <c r="AG68" s="978"/>
      <c r="AH68" s="978"/>
      <c r="AI68" s="978"/>
      <c r="AJ68" s="978"/>
      <c r="AK68" s="978">
        <v>2125</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48</v>
      </c>
      <c r="R69" s="967"/>
      <c r="S69" s="967"/>
      <c r="T69" s="967"/>
      <c r="U69" s="967"/>
      <c r="V69" s="967">
        <v>40</v>
      </c>
      <c r="W69" s="967"/>
      <c r="X69" s="967"/>
      <c r="Y69" s="967"/>
      <c r="Z69" s="967"/>
      <c r="AA69" s="967">
        <v>9</v>
      </c>
      <c r="AB69" s="967"/>
      <c r="AC69" s="967"/>
      <c r="AD69" s="967"/>
      <c r="AE69" s="967"/>
      <c r="AF69" s="967">
        <v>9</v>
      </c>
      <c r="AG69" s="967"/>
      <c r="AH69" s="967"/>
      <c r="AI69" s="967"/>
      <c r="AJ69" s="967"/>
      <c r="AK69" s="967" t="s">
        <v>541</v>
      </c>
      <c r="AL69" s="967"/>
      <c r="AM69" s="967"/>
      <c r="AN69" s="967"/>
      <c r="AO69" s="967"/>
      <c r="AP69" s="967" t="s">
        <v>541</v>
      </c>
      <c r="AQ69" s="967"/>
      <c r="AR69" s="967"/>
      <c r="AS69" s="967"/>
      <c r="AT69" s="967"/>
      <c r="AU69" s="967" t="s">
        <v>541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12</v>
      </c>
      <c r="R70" s="967"/>
      <c r="S70" s="967"/>
      <c r="T70" s="967"/>
      <c r="U70" s="967"/>
      <c r="V70" s="967">
        <v>7</v>
      </c>
      <c r="W70" s="967"/>
      <c r="X70" s="967"/>
      <c r="Y70" s="967"/>
      <c r="Z70" s="967"/>
      <c r="AA70" s="967">
        <v>5</v>
      </c>
      <c r="AB70" s="967"/>
      <c r="AC70" s="967"/>
      <c r="AD70" s="967"/>
      <c r="AE70" s="967"/>
      <c r="AF70" s="967">
        <v>5</v>
      </c>
      <c r="AG70" s="967"/>
      <c r="AH70" s="967"/>
      <c r="AI70" s="967"/>
      <c r="AJ70" s="967"/>
      <c r="AK70" s="967" t="s">
        <v>541</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2</v>
      </c>
      <c r="R71" s="967"/>
      <c r="S71" s="967"/>
      <c r="T71" s="967"/>
      <c r="U71" s="967"/>
      <c r="V71" s="967">
        <v>1</v>
      </c>
      <c r="W71" s="967"/>
      <c r="X71" s="967"/>
      <c r="Y71" s="967"/>
      <c r="Z71" s="967"/>
      <c r="AA71" s="967">
        <v>1</v>
      </c>
      <c r="AB71" s="967"/>
      <c r="AC71" s="967"/>
      <c r="AD71" s="967"/>
      <c r="AE71" s="967"/>
      <c r="AF71" s="967">
        <v>1</v>
      </c>
      <c r="AG71" s="967"/>
      <c r="AH71" s="967"/>
      <c r="AI71" s="967"/>
      <c r="AJ71" s="967"/>
      <c r="AK71" s="967" t="s">
        <v>541</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45</v>
      </c>
      <c r="R72" s="967"/>
      <c r="S72" s="967"/>
      <c r="T72" s="967"/>
      <c r="U72" s="967"/>
      <c r="V72" s="967">
        <v>40</v>
      </c>
      <c r="W72" s="967"/>
      <c r="X72" s="967"/>
      <c r="Y72" s="967"/>
      <c r="Z72" s="967"/>
      <c r="AA72" s="967">
        <v>6</v>
      </c>
      <c r="AB72" s="967"/>
      <c r="AC72" s="967"/>
      <c r="AD72" s="967"/>
      <c r="AE72" s="967"/>
      <c r="AF72" s="967">
        <v>6</v>
      </c>
      <c r="AG72" s="967"/>
      <c r="AH72" s="967"/>
      <c r="AI72" s="967"/>
      <c r="AJ72" s="967"/>
      <c r="AK72" s="967" t="s">
        <v>541</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304</v>
      </c>
      <c r="R73" s="967"/>
      <c r="S73" s="967"/>
      <c r="T73" s="967"/>
      <c r="U73" s="967"/>
      <c r="V73" s="967">
        <v>289</v>
      </c>
      <c r="W73" s="967"/>
      <c r="X73" s="967"/>
      <c r="Y73" s="967"/>
      <c r="Z73" s="967"/>
      <c r="AA73" s="967">
        <v>15</v>
      </c>
      <c r="AB73" s="967"/>
      <c r="AC73" s="967"/>
      <c r="AD73" s="967"/>
      <c r="AE73" s="967"/>
      <c r="AF73" s="967">
        <v>15</v>
      </c>
      <c r="AG73" s="967"/>
      <c r="AH73" s="967"/>
      <c r="AI73" s="967"/>
      <c r="AJ73" s="967"/>
      <c r="AK73" s="967">
        <v>133</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225771</v>
      </c>
      <c r="R74" s="967"/>
      <c r="S74" s="967"/>
      <c r="T74" s="967"/>
      <c r="U74" s="967"/>
      <c r="V74" s="967">
        <v>216473</v>
      </c>
      <c r="W74" s="967"/>
      <c r="X74" s="967"/>
      <c r="Y74" s="967"/>
      <c r="Z74" s="967"/>
      <c r="AA74" s="967">
        <v>9298</v>
      </c>
      <c r="AB74" s="967"/>
      <c r="AC74" s="967"/>
      <c r="AD74" s="967"/>
      <c r="AE74" s="967"/>
      <c r="AF74" s="967">
        <v>9298</v>
      </c>
      <c r="AG74" s="967"/>
      <c r="AH74" s="967"/>
      <c r="AI74" s="967"/>
      <c r="AJ74" s="967"/>
      <c r="AK74" s="967">
        <v>2279</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3456</v>
      </c>
      <c r="R75" s="975"/>
      <c r="S75" s="975"/>
      <c r="T75" s="975"/>
      <c r="U75" s="976"/>
      <c r="V75" s="977">
        <v>3196</v>
      </c>
      <c r="W75" s="975"/>
      <c r="X75" s="975"/>
      <c r="Y75" s="975"/>
      <c r="Z75" s="976"/>
      <c r="AA75" s="977">
        <v>260</v>
      </c>
      <c r="AB75" s="975"/>
      <c r="AC75" s="975"/>
      <c r="AD75" s="975"/>
      <c r="AE75" s="976"/>
      <c r="AF75" s="977">
        <v>260</v>
      </c>
      <c r="AG75" s="975"/>
      <c r="AH75" s="975"/>
      <c r="AI75" s="975"/>
      <c r="AJ75" s="976"/>
      <c r="AK75" s="977">
        <v>78</v>
      </c>
      <c r="AL75" s="975"/>
      <c r="AM75" s="975"/>
      <c r="AN75" s="975"/>
      <c r="AO75" s="976"/>
      <c r="AP75" s="977">
        <v>3386</v>
      </c>
      <c r="AQ75" s="975"/>
      <c r="AR75" s="975"/>
      <c r="AS75" s="975"/>
      <c r="AT75" s="976"/>
      <c r="AU75" s="977">
        <v>606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2772</v>
      </c>
      <c r="R76" s="975"/>
      <c r="S76" s="975"/>
      <c r="T76" s="975"/>
      <c r="U76" s="976"/>
      <c r="V76" s="977">
        <v>2749</v>
      </c>
      <c r="W76" s="975"/>
      <c r="X76" s="975"/>
      <c r="Y76" s="975"/>
      <c r="Z76" s="976"/>
      <c r="AA76" s="977">
        <v>22</v>
      </c>
      <c r="AB76" s="975"/>
      <c r="AC76" s="975"/>
      <c r="AD76" s="975"/>
      <c r="AE76" s="976"/>
      <c r="AF76" s="977">
        <v>22</v>
      </c>
      <c r="AG76" s="975"/>
      <c r="AH76" s="975"/>
      <c r="AI76" s="975"/>
      <c r="AJ76" s="976"/>
      <c r="AK76" s="977">
        <v>300</v>
      </c>
      <c r="AL76" s="975"/>
      <c r="AM76" s="975"/>
      <c r="AN76" s="975"/>
      <c r="AO76" s="976"/>
      <c r="AP76" s="977">
        <v>258</v>
      </c>
      <c r="AQ76" s="975"/>
      <c r="AR76" s="975"/>
      <c r="AS76" s="975"/>
      <c r="AT76" s="976"/>
      <c r="AU76" s="977">
        <v>89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538</v>
      </c>
      <c r="C77" s="971"/>
      <c r="D77" s="971"/>
      <c r="E77" s="971"/>
      <c r="F77" s="971"/>
      <c r="G77" s="971"/>
      <c r="H77" s="971"/>
      <c r="I77" s="971"/>
      <c r="J77" s="971"/>
      <c r="K77" s="971"/>
      <c r="L77" s="971"/>
      <c r="M77" s="971"/>
      <c r="N77" s="971"/>
      <c r="O77" s="971"/>
      <c r="P77" s="972"/>
      <c r="Q77" s="974">
        <v>17264</v>
      </c>
      <c r="R77" s="975"/>
      <c r="S77" s="975"/>
      <c r="T77" s="975"/>
      <c r="U77" s="976"/>
      <c r="V77" s="977">
        <v>16908</v>
      </c>
      <c r="W77" s="975"/>
      <c r="X77" s="975"/>
      <c r="Y77" s="975"/>
      <c r="Z77" s="976"/>
      <c r="AA77" s="977">
        <v>356</v>
      </c>
      <c r="AB77" s="975"/>
      <c r="AC77" s="975"/>
      <c r="AD77" s="975"/>
      <c r="AE77" s="976"/>
      <c r="AF77" s="977">
        <v>352</v>
      </c>
      <c r="AG77" s="975"/>
      <c r="AH77" s="975"/>
      <c r="AI77" s="975"/>
      <c r="AJ77" s="976"/>
      <c r="AK77" s="977">
        <v>234</v>
      </c>
      <c r="AL77" s="975"/>
      <c r="AM77" s="975"/>
      <c r="AN77" s="975"/>
      <c r="AO77" s="976"/>
      <c r="AP77" s="977" t="s">
        <v>541</v>
      </c>
      <c r="AQ77" s="975"/>
      <c r="AR77" s="975"/>
      <c r="AS77" s="975"/>
      <c r="AT77" s="976"/>
      <c r="AU77" s="977" t="s">
        <v>541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539</v>
      </c>
      <c r="C78" s="971"/>
      <c r="D78" s="971"/>
      <c r="E78" s="971"/>
      <c r="F78" s="971"/>
      <c r="G78" s="971"/>
      <c r="H78" s="971"/>
      <c r="I78" s="971"/>
      <c r="J78" s="971"/>
      <c r="K78" s="971"/>
      <c r="L78" s="971"/>
      <c r="M78" s="971"/>
      <c r="N78" s="971"/>
      <c r="O78" s="971"/>
      <c r="P78" s="972"/>
      <c r="Q78" s="973">
        <v>412</v>
      </c>
      <c r="R78" s="967"/>
      <c r="S78" s="967"/>
      <c r="T78" s="967"/>
      <c r="U78" s="967"/>
      <c r="V78" s="967">
        <v>395</v>
      </c>
      <c r="W78" s="967"/>
      <c r="X78" s="967"/>
      <c r="Y78" s="967"/>
      <c r="Z78" s="967"/>
      <c r="AA78" s="967">
        <v>17</v>
      </c>
      <c r="AB78" s="967"/>
      <c r="AC78" s="967"/>
      <c r="AD78" s="967"/>
      <c r="AE78" s="967"/>
      <c r="AF78" s="967">
        <v>17</v>
      </c>
      <c r="AG78" s="967"/>
      <c r="AH78" s="967"/>
      <c r="AI78" s="967"/>
      <c r="AJ78" s="967"/>
      <c r="AK78" s="967">
        <v>0</v>
      </c>
      <c r="AL78" s="967"/>
      <c r="AM78" s="967"/>
      <c r="AN78" s="967"/>
      <c r="AO78" s="967"/>
      <c r="AP78" s="967">
        <v>682</v>
      </c>
      <c r="AQ78" s="967"/>
      <c r="AR78" s="967"/>
      <c r="AS78" s="967"/>
      <c r="AT78" s="967"/>
      <c r="AU78" s="967">
        <v>207</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540</v>
      </c>
      <c r="C79" s="971"/>
      <c r="D79" s="971"/>
      <c r="E79" s="971"/>
      <c r="F79" s="971"/>
      <c r="G79" s="971"/>
      <c r="H79" s="971"/>
      <c r="I79" s="971"/>
      <c r="J79" s="971"/>
      <c r="K79" s="971"/>
      <c r="L79" s="971"/>
      <c r="M79" s="971"/>
      <c r="N79" s="971"/>
      <c r="O79" s="971"/>
      <c r="P79" s="972"/>
      <c r="Q79" s="973">
        <v>5387</v>
      </c>
      <c r="R79" s="967"/>
      <c r="S79" s="967"/>
      <c r="T79" s="967"/>
      <c r="U79" s="967"/>
      <c r="V79" s="967">
        <v>5596</v>
      </c>
      <c r="W79" s="967"/>
      <c r="X79" s="967"/>
      <c r="Y79" s="967"/>
      <c r="Z79" s="967"/>
      <c r="AA79" s="967">
        <v>-209</v>
      </c>
      <c r="AB79" s="967"/>
      <c r="AC79" s="967"/>
      <c r="AD79" s="967"/>
      <c r="AE79" s="967"/>
      <c r="AF79" s="967">
        <v>772</v>
      </c>
      <c r="AG79" s="967"/>
      <c r="AH79" s="967"/>
      <c r="AI79" s="967"/>
      <c r="AJ79" s="967"/>
      <c r="AK79" s="967" t="s">
        <v>546</v>
      </c>
      <c r="AL79" s="967"/>
      <c r="AM79" s="967"/>
      <c r="AN79" s="967"/>
      <c r="AO79" s="967"/>
      <c r="AP79" s="967">
        <v>5963</v>
      </c>
      <c r="AQ79" s="967"/>
      <c r="AR79" s="967"/>
      <c r="AS79" s="967"/>
      <c r="AT79" s="967"/>
      <c r="AU79" s="967">
        <v>45</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361</v>
      </c>
      <c r="B88" s="940" t="s">
        <v>384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12020</v>
      </c>
      <c r="AG88" s="955"/>
      <c r="AH88" s="955"/>
      <c r="AI88" s="955"/>
      <c r="AJ88" s="955"/>
      <c r="AK88" s="959"/>
      <c r="AL88" s="959"/>
      <c r="AM88" s="959"/>
      <c r="AN88" s="959"/>
      <c r="AO88" s="959"/>
      <c r="AP88" s="955">
        <v>10289</v>
      </c>
      <c r="AQ88" s="955"/>
      <c r="AR88" s="955"/>
      <c r="AS88" s="955"/>
      <c r="AT88" s="955"/>
      <c r="AU88" s="955">
        <v>947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385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v>
      </c>
      <c r="CS102" s="947"/>
      <c r="CT102" s="947"/>
      <c r="CU102" s="947"/>
      <c r="CV102" s="948"/>
      <c r="CW102" s="946">
        <v>16</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393</v>
      </c>
      <c r="AB109" s="888"/>
      <c r="AC109" s="888"/>
      <c r="AD109" s="888"/>
      <c r="AE109" s="889"/>
      <c r="AF109" s="890" t="s">
        <v>282</v>
      </c>
      <c r="AG109" s="888"/>
      <c r="AH109" s="888"/>
      <c r="AI109" s="888"/>
      <c r="AJ109" s="889"/>
      <c r="AK109" s="890" t="s">
        <v>281</v>
      </c>
      <c r="AL109" s="888"/>
      <c r="AM109" s="888"/>
      <c r="AN109" s="888"/>
      <c r="AO109" s="889"/>
      <c r="AP109" s="890" t="s">
        <v>394</v>
      </c>
      <c r="AQ109" s="888"/>
      <c r="AR109" s="888"/>
      <c r="AS109" s="888"/>
      <c r="AT109" s="919"/>
      <c r="AU109" s="887" t="s">
        <v>392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393</v>
      </c>
      <c r="BR109" s="888"/>
      <c r="BS109" s="888"/>
      <c r="BT109" s="888"/>
      <c r="BU109" s="889"/>
      <c r="BV109" s="890" t="s">
        <v>282</v>
      </c>
      <c r="BW109" s="888"/>
      <c r="BX109" s="888"/>
      <c r="BY109" s="888"/>
      <c r="BZ109" s="889"/>
      <c r="CA109" s="890" t="s">
        <v>281</v>
      </c>
      <c r="CB109" s="888"/>
      <c r="CC109" s="888"/>
      <c r="CD109" s="888"/>
      <c r="CE109" s="889"/>
      <c r="CF109" s="928" t="s">
        <v>394</v>
      </c>
      <c r="CG109" s="928"/>
      <c r="CH109" s="928"/>
      <c r="CI109" s="928"/>
      <c r="CJ109" s="928"/>
      <c r="CK109" s="890" t="s">
        <v>395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393</v>
      </c>
      <c r="DH109" s="888"/>
      <c r="DI109" s="888"/>
      <c r="DJ109" s="888"/>
      <c r="DK109" s="889"/>
      <c r="DL109" s="890" t="s">
        <v>282</v>
      </c>
      <c r="DM109" s="888"/>
      <c r="DN109" s="888"/>
      <c r="DO109" s="888"/>
      <c r="DP109" s="889"/>
      <c r="DQ109" s="890" t="s">
        <v>281</v>
      </c>
      <c r="DR109" s="888"/>
      <c r="DS109" s="888"/>
      <c r="DT109" s="888"/>
      <c r="DU109" s="889"/>
      <c r="DV109" s="890" t="s">
        <v>394</v>
      </c>
      <c r="DW109" s="888"/>
      <c r="DX109" s="888"/>
      <c r="DY109" s="888"/>
      <c r="DZ109" s="919"/>
    </row>
    <row r="110" spans="1:131" s="197" customFormat="1" ht="26.25" customHeight="1" x14ac:dyDescent="0.15">
      <c r="A110" s="757" t="s">
        <v>396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2378529</v>
      </c>
      <c r="AB110" s="873"/>
      <c r="AC110" s="873"/>
      <c r="AD110" s="873"/>
      <c r="AE110" s="874"/>
      <c r="AF110" s="875">
        <v>2363898</v>
      </c>
      <c r="AG110" s="873"/>
      <c r="AH110" s="873"/>
      <c r="AI110" s="873"/>
      <c r="AJ110" s="874"/>
      <c r="AK110" s="875">
        <v>2124336</v>
      </c>
      <c r="AL110" s="873"/>
      <c r="AM110" s="873"/>
      <c r="AN110" s="873"/>
      <c r="AO110" s="874"/>
      <c r="AP110" s="876">
        <v>20.7</v>
      </c>
      <c r="AQ110" s="877"/>
      <c r="AR110" s="877"/>
      <c r="AS110" s="877"/>
      <c r="AT110" s="878"/>
      <c r="AU110" s="920" t="s">
        <v>61</v>
      </c>
      <c r="AV110" s="921"/>
      <c r="AW110" s="921"/>
      <c r="AX110" s="921"/>
      <c r="AY110" s="922"/>
      <c r="AZ110" s="816" t="s">
        <v>397</v>
      </c>
      <c r="BA110" s="758"/>
      <c r="BB110" s="758"/>
      <c r="BC110" s="758"/>
      <c r="BD110" s="758"/>
      <c r="BE110" s="758"/>
      <c r="BF110" s="758"/>
      <c r="BG110" s="758"/>
      <c r="BH110" s="758"/>
      <c r="BI110" s="758"/>
      <c r="BJ110" s="758"/>
      <c r="BK110" s="758"/>
      <c r="BL110" s="758"/>
      <c r="BM110" s="758"/>
      <c r="BN110" s="758"/>
      <c r="BO110" s="758"/>
      <c r="BP110" s="759"/>
      <c r="BQ110" s="799">
        <v>18556208</v>
      </c>
      <c r="BR110" s="800"/>
      <c r="BS110" s="800"/>
      <c r="BT110" s="800"/>
      <c r="BU110" s="800"/>
      <c r="BV110" s="800">
        <v>19652268</v>
      </c>
      <c r="BW110" s="800"/>
      <c r="BX110" s="800"/>
      <c r="BY110" s="800"/>
      <c r="BZ110" s="800"/>
      <c r="CA110" s="800">
        <v>20252219</v>
      </c>
      <c r="CB110" s="800"/>
      <c r="CC110" s="800"/>
      <c r="CD110" s="800"/>
      <c r="CE110" s="800"/>
      <c r="CF110" s="861">
        <v>196.9</v>
      </c>
      <c r="CG110" s="862"/>
      <c r="CH110" s="862"/>
      <c r="CI110" s="862"/>
      <c r="CJ110" s="862"/>
      <c r="CK110" s="916" t="s">
        <v>398</v>
      </c>
      <c r="CL110" s="864"/>
      <c r="CM110" s="869" t="s">
        <v>399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400</v>
      </c>
      <c r="DH110" s="800"/>
      <c r="DI110" s="800"/>
      <c r="DJ110" s="800"/>
      <c r="DK110" s="800"/>
      <c r="DL110" s="800" t="s">
        <v>400</v>
      </c>
      <c r="DM110" s="800"/>
      <c r="DN110" s="800"/>
      <c r="DO110" s="800"/>
      <c r="DP110" s="800"/>
      <c r="DQ110" s="800" t="s">
        <v>400</v>
      </c>
      <c r="DR110" s="800"/>
      <c r="DS110" s="800"/>
      <c r="DT110" s="800"/>
      <c r="DU110" s="800"/>
      <c r="DV110" s="801" t="s">
        <v>400</v>
      </c>
      <c r="DW110" s="801"/>
      <c r="DX110" s="801"/>
      <c r="DY110" s="801"/>
      <c r="DZ110" s="802"/>
    </row>
    <row r="111" spans="1:131" s="197" customFormat="1" ht="26.25" customHeight="1" x14ac:dyDescent="0.15">
      <c r="A111" s="778" t="s">
        <v>401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400</v>
      </c>
      <c r="AB111" s="909"/>
      <c r="AC111" s="909"/>
      <c r="AD111" s="909"/>
      <c r="AE111" s="910"/>
      <c r="AF111" s="911" t="s">
        <v>400</v>
      </c>
      <c r="AG111" s="909"/>
      <c r="AH111" s="909"/>
      <c r="AI111" s="909"/>
      <c r="AJ111" s="910"/>
      <c r="AK111" s="911" t="s">
        <v>400</v>
      </c>
      <c r="AL111" s="909"/>
      <c r="AM111" s="909"/>
      <c r="AN111" s="909"/>
      <c r="AO111" s="910"/>
      <c r="AP111" s="912" t="s">
        <v>400</v>
      </c>
      <c r="AQ111" s="913"/>
      <c r="AR111" s="913"/>
      <c r="AS111" s="913"/>
      <c r="AT111" s="914"/>
      <c r="AU111" s="923"/>
      <c r="AV111" s="924"/>
      <c r="AW111" s="924"/>
      <c r="AX111" s="924"/>
      <c r="AY111" s="925"/>
      <c r="AZ111" s="767" t="s">
        <v>402</v>
      </c>
      <c r="BA111" s="768"/>
      <c r="BB111" s="768"/>
      <c r="BC111" s="768"/>
      <c r="BD111" s="768"/>
      <c r="BE111" s="768"/>
      <c r="BF111" s="768"/>
      <c r="BG111" s="768"/>
      <c r="BH111" s="768"/>
      <c r="BI111" s="768"/>
      <c r="BJ111" s="768"/>
      <c r="BK111" s="768"/>
      <c r="BL111" s="768"/>
      <c r="BM111" s="768"/>
      <c r="BN111" s="768"/>
      <c r="BO111" s="768"/>
      <c r="BP111" s="769"/>
      <c r="BQ111" s="770" t="s">
        <v>403</v>
      </c>
      <c r="BR111" s="771"/>
      <c r="BS111" s="771"/>
      <c r="BT111" s="771"/>
      <c r="BU111" s="771"/>
      <c r="BV111" s="771" t="s">
        <v>403</v>
      </c>
      <c r="BW111" s="771"/>
      <c r="BX111" s="771"/>
      <c r="BY111" s="771"/>
      <c r="BZ111" s="771"/>
      <c r="CA111" s="771" t="s">
        <v>403</v>
      </c>
      <c r="CB111" s="771"/>
      <c r="CC111" s="771"/>
      <c r="CD111" s="771"/>
      <c r="CE111" s="771"/>
      <c r="CF111" s="848" t="s">
        <v>403</v>
      </c>
      <c r="CG111" s="849"/>
      <c r="CH111" s="849"/>
      <c r="CI111" s="849"/>
      <c r="CJ111" s="849"/>
      <c r="CK111" s="917"/>
      <c r="CL111" s="866"/>
      <c r="CM111" s="803" t="s">
        <v>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x14ac:dyDescent="0.15">
      <c r="A112" s="902" t="s">
        <v>405</v>
      </c>
      <c r="B112" s="903"/>
      <c r="C112" s="768" t="s">
        <v>406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407</v>
      </c>
      <c r="BA112" s="768"/>
      <c r="BB112" s="768"/>
      <c r="BC112" s="768"/>
      <c r="BD112" s="768"/>
      <c r="BE112" s="768"/>
      <c r="BF112" s="768"/>
      <c r="BG112" s="768"/>
      <c r="BH112" s="768"/>
      <c r="BI112" s="768"/>
      <c r="BJ112" s="768"/>
      <c r="BK112" s="768"/>
      <c r="BL112" s="768"/>
      <c r="BM112" s="768"/>
      <c r="BN112" s="768"/>
      <c r="BO112" s="768"/>
      <c r="BP112" s="769"/>
      <c r="BQ112" s="770">
        <v>1212155</v>
      </c>
      <c r="BR112" s="771"/>
      <c r="BS112" s="771"/>
      <c r="BT112" s="771"/>
      <c r="BU112" s="771"/>
      <c r="BV112" s="771">
        <v>276681</v>
      </c>
      <c r="BW112" s="771"/>
      <c r="BX112" s="771"/>
      <c r="BY112" s="771"/>
      <c r="BZ112" s="771"/>
      <c r="CA112" s="771">
        <v>426412</v>
      </c>
      <c r="CB112" s="771"/>
      <c r="CC112" s="771"/>
      <c r="CD112" s="771"/>
      <c r="CE112" s="771"/>
      <c r="CF112" s="848">
        <v>4.0999999999999996</v>
      </c>
      <c r="CG112" s="849"/>
      <c r="CH112" s="849"/>
      <c r="CI112" s="849"/>
      <c r="CJ112" s="849"/>
      <c r="CK112" s="917"/>
      <c r="CL112" s="866"/>
      <c r="CM112" s="803" t="s">
        <v>408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x14ac:dyDescent="0.15">
      <c r="A113" s="904"/>
      <c r="B113" s="905"/>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22539</v>
      </c>
      <c r="AB113" s="909"/>
      <c r="AC113" s="909"/>
      <c r="AD113" s="909"/>
      <c r="AE113" s="910"/>
      <c r="AF113" s="911">
        <v>25254</v>
      </c>
      <c r="AG113" s="909"/>
      <c r="AH113" s="909"/>
      <c r="AI113" s="909"/>
      <c r="AJ113" s="910"/>
      <c r="AK113" s="911">
        <v>29748</v>
      </c>
      <c r="AL113" s="909"/>
      <c r="AM113" s="909"/>
      <c r="AN113" s="909"/>
      <c r="AO113" s="910"/>
      <c r="AP113" s="912">
        <v>0.3</v>
      </c>
      <c r="AQ113" s="913"/>
      <c r="AR113" s="913"/>
      <c r="AS113" s="913"/>
      <c r="AT113" s="914"/>
      <c r="AU113" s="923"/>
      <c r="AV113" s="924"/>
      <c r="AW113" s="924"/>
      <c r="AX113" s="924"/>
      <c r="AY113" s="925"/>
      <c r="AZ113" s="767" t="s">
        <v>410</v>
      </c>
      <c r="BA113" s="768"/>
      <c r="BB113" s="768"/>
      <c r="BC113" s="768"/>
      <c r="BD113" s="768"/>
      <c r="BE113" s="768"/>
      <c r="BF113" s="768"/>
      <c r="BG113" s="768"/>
      <c r="BH113" s="768"/>
      <c r="BI113" s="768"/>
      <c r="BJ113" s="768"/>
      <c r="BK113" s="768"/>
      <c r="BL113" s="768"/>
      <c r="BM113" s="768"/>
      <c r="BN113" s="768"/>
      <c r="BO113" s="768"/>
      <c r="BP113" s="769"/>
      <c r="BQ113" s="770">
        <v>1512348</v>
      </c>
      <c r="BR113" s="771"/>
      <c r="BS113" s="771"/>
      <c r="BT113" s="771"/>
      <c r="BU113" s="771"/>
      <c r="BV113" s="771">
        <v>1249474</v>
      </c>
      <c r="BW113" s="771"/>
      <c r="BX113" s="771"/>
      <c r="BY113" s="771"/>
      <c r="BZ113" s="771"/>
      <c r="CA113" s="771">
        <v>948084</v>
      </c>
      <c r="CB113" s="771"/>
      <c r="CC113" s="771"/>
      <c r="CD113" s="771"/>
      <c r="CE113" s="771"/>
      <c r="CF113" s="848">
        <v>9.1999999999999993</v>
      </c>
      <c r="CG113" s="849"/>
      <c r="CH113" s="849"/>
      <c r="CI113" s="849"/>
      <c r="CJ113" s="849"/>
      <c r="CK113" s="917"/>
      <c r="CL113" s="866"/>
      <c r="CM113" s="803" t="s">
        <v>411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x14ac:dyDescent="0.15">
      <c r="A114" s="904"/>
      <c r="B114" s="905"/>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352158</v>
      </c>
      <c r="AB114" s="784"/>
      <c r="AC114" s="784"/>
      <c r="AD114" s="784"/>
      <c r="AE114" s="785"/>
      <c r="AF114" s="786">
        <v>346404</v>
      </c>
      <c r="AG114" s="784"/>
      <c r="AH114" s="784"/>
      <c r="AI114" s="784"/>
      <c r="AJ114" s="785"/>
      <c r="AK114" s="786">
        <v>351671</v>
      </c>
      <c r="AL114" s="784"/>
      <c r="AM114" s="784"/>
      <c r="AN114" s="784"/>
      <c r="AO114" s="785"/>
      <c r="AP114" s="754">
        <v>3.4</v>
      </c>
      <c r="AQ114" s="755"/>
      <c r="AR114" s="755"/>
      <c r="AS114" s="755"/>
      <c r="AT114" s="756"/>
      <c r="AU114" s="923"/>
      <c r="AV114" s="924"/>
      <c r="AW114" s="924"/>
      <c r="AX114" s="924"/>
      <c r="AY114" s="925"/>
      <c r="AZ114" s="767" t="s">
        <v>413</v>
      </c>
      <c r="BA114" s="768"/>
      <c r="BB114" s="768"/>
      <c r="BC114" s="768"/>
      <c r="BD114" s="768"/>
      <c r="BE114" s="768"/>
      <c r="BF114" s="768"/>
      <c r="BG114" s="768"/>
      <c r="BH114" s="768"/>
      <c r="BI114" s="768"/>
      <c r="BJ114" s="768"/>
      <c r="BK114" s="768"/>
      <c r="BL114" s="768"/>
      <c r="BM114" s="768"/>
      <c r="BN114" s="768"/>
      <c r="BO114" s="768"/>
      <c r="BP114" s="769"/>
      <c r="BQ114" s="770">
        <v>3870574</v>
      </c>
      <c r="BR114" s="771"/>
      <c r="BS114" s="771"/>
      <c r="BT114" s="771"/>
      <c r="BU114" s="771"/>
      <c r="BV114" s="771">
        <v>3496445</v>
      </c>
      <c r="BW114" s="771"/>
      <c r="BX114" s="771"/>
      <c r="BY114" s="771"/>
      <c r="BZ114" s="771"/>
      <c r="CA114" s="771">
        <v>3055780</v>
      </c>
      <c r="CB114" s="771"/>
      <c r="CC114" s="771"/>
      <c r="CD114" s="771"/>
      <c r="CE114" s="771"/>
      <c r="CF114" s="848">
        <v>29.7</v>
      </c>
      <c r="CG114" s="849"/>
      <c r="CH114" s="849"/>
      <c r="CI114" s="849"/>
      <c r="CJ114" s="849"/>
      <c r="CK114" s="917"/>
      <c r="CL114" s="866"/>
      <c r="CM114" s="803" t="s">
        <v>414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x14ac:dyDescent="0.15">
      <c r="A115" s="904"/>
      <c r="B115" s="905"/>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2152</v>
      </c>
      <c r="AB115" s="909"/>
      <c r="AC115" s="909"/>
      <c r="AD115" s="909"/>
      <c r="AE115" s="910"/>
      <c r="AF115" s="911">
        <v>1268</v>
      </c>
      <c r="AG115" s="909"/>
      <c r="AH115" s="909"/>
      <c r="AI115" s="909"/>
      <c r="AJ115" s="910"/>
      <c r="AK115" s="911">
        <v>5259</v>
      </c>
      <c r="AL115" s="909"/>
      <c r="AM115" s="909"/>
      <c r="AN115" s="909"/>
      <c r="AO115" s="910"/>
      <c r="AP115" s="912">
        <v>0.1</v>
      </c>
      <c r="AQ115" s="913"/>
      <c r="AR115" s="913"/>
      <c r="AS115" s="913"/>
      <c r="AT115" s="914"/>
      <c r="AU115" s="923"/>
      <c r="AV115" s="924"/>
      <c r="AW115" s="924"/>
      <c r="AX115" s="924"/>
      <c r="AY115" s="925"/>
      <c r="AZ115" s="767" t="s">
        <v>416</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x14ac:dyDescent="0.15">
      <c r="A116" s="906"/>
      <c r="B116" s="907"/>
      <c r="C116" s="846" t="s">
        <v>418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15</v>
      </c>
      <c r="AB116" s="784"/>
      <c r="AC116" s="784"/>
      <c r="AD116" s="784"/>
      <c r="AE116" s="785"/>
      <c r="AF116" s="786">
        <v>171</v>
      </c>
      <c r="AG116" s="784"/>
      <c r="AH116" s="784"/>
      <c r="AI116" s="784"/>
      <c r="AJ116" s="785"/>
      <c r="AK116" s="786">
        <v>267</v>
      </c>
      <c r="AL116" s="784"/>
      <c r="AM116" s="784"/>
      <c r="AN116" s="784"/>
      <c r="AO116" s="785"/>
      <c r="AP116" s="754">
        <v>0</v>
      </c>
      <c r="AQ116" s="755"/>
      <c r="AR116" s="755"/>
      <c r="AS116" s="755"/>
      <c r="AT116" s="756"/>
      <c r="AU116" s="923"/>
      <c r="AV116" s="924"/>
      <c r="AW116" s="924"/>
      <c r="AX116" s="924"/>
      <c r="AY116" s="925"/>
      <c r="AZ116" s="767" t="s">
        <v>419</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420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403</v>
      </c>
      <c r="DH116" s="784"/>
      <c r="DI116" s="784"/>
      <c r="DJ116" s="784"/>
      <c r="DK116" s="785"/>
      <c r="DL116" s="786" t="s">
        <v>403</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x14ac:dyDescent="0.15">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421</v>
      </c>
      <c r="Z117" s="889"/>
      <c r="AA117" s="894">
        <v>2755393</v>
      </c>
      <c r="AB117" s="895"/>
      <c r="AC117" s="895"/>
      <c r="AD117" s="895"/>
      <c r="AE117" s="896"/>
      <c r="AF117" s="898">
        <v>2736995</v>
      </c>
      <c r="AG117" s="895"/>
      <c r="AH117" s="895"/>
      <c r="AI117" s="895"/>
      <c r="AJ117" s="896"/>
      <c r="AK117" s="898">
        <v>2511281</v>
      </c>
      <c r="AL117" s="895"/>
      <c r="AM117" s="895"/>
      <c r="AN117" s="895"/>
      <c r="AO117" s="896"/>
      <c r="AP117" s="899"/>
      <c r="AQ117" s="900"/>
      <c r="AR117" s="900"/>
      <c r="AS117" s="900"/>
      <c r="AT117" s="901"/>
      <c r="AU117" s="923"/>
      <c r="AV117" s="924"/>
      <c r="AW117" s="924"/>
      <c r="AX117" s="924"/>
      <c r="AY117" s="925"/>
      <c r="AZ117" s="845" t="s">
        <v>422</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395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393</v>
      </c>
      <c r="AB118" s="888"/>
      <c r="AC118" s="888"/>
      <c r="AD118" s="888"/>
      <c r="AE118" s="889"/>
      <c r="AF118" s="890" t="s">
        <v>282</v>
      </c>
      <c r="AG118" s="888"/>
      <c r="AH118" s="888"/>
      <c r="AI118" s="888"/>
      <c r="AJ118" s="889"/>
      <c r="AK118" s="890" t="s">
        <v>281</v>
      </c>
      <c r="AL118" s="888"/>
      <c r="AM118" s="888"/>
      <c r="AN118" s="888"/>
      <c r="AO118" s="889"/>
      <c r="AP118" s="891" t="s">
        <v>394</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424</v>
      </c>
      <c r="BP118" s="838"/>
      <c r="BQ118" s="857">
        <v>25151285</v>
      </c>
      <c r="BR118" s="858"/>
      <c r="BS118" s="858"/>
      <c r="BT118" s="858"/>
      <c r="BU118" s="858"/>
      <c r="BV118" s="858">
        <v>24674868</v>
      </c>
      <c r="BW118" s="858"/>
      <c r="BX118" s="858"/>
      <c r="BY118" s="858"/>
      <c r="BZ118" s="858"/>
      <c r="CA118" s="858">
        <v>24682495</v>
      </c>
      <c r="CB118" s="858"/>
      <c r="CC118" s="858"/>
      <c r="CD118" s="858"/>
      <c r="CE118" s="858"/>
      <c r="CF118" s="743"/>
      <c r="CG118" s="744"/>
      <c r="CH118" s="744"/>
      <c r="CI118" s="744"/>
      <c r="CJ118" s="841"/>
      <c r="CK118" s="917"/>
      <c r="CL118" s="866"/>
      <c r="CM118" s="803" t="s">
        <v>425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398</v>
      </c>
      <c r="B119" s="864"/>
      <c r="C119" s="869" t="s">
        <v>399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426</v>
      </c>
      <c r="AV119" s="880"/>
      <c r="AW119" s="880"/>
      <c r="AX119" s="880"/>
      <c r="AY119" s="881"/>
      <c r="AZ119" s="816" t="s">
        <v>427</v>
      </c>
      <c r="BA119" s="758"/>
      <c r="BB119" s="758"/>
      <c r="BC119" s="758"/>
      <c r="BD119" s="758"/>
      <c r="BE119" s="758"/>
      <c r="BF119" s="758"/>
      <c r="BG119" s="758"/>
      <c r="BH119" s="758"/>
      <c r="BI119" s="758"/>
      <c r="BJ119" s="758"/>
      <c r="BK119" s="758"/>
      <c r="BL119" s="758"/>
      <c r="BM119" s="758"/>
      <c r="BN119" s="758"/>
      <c r="BO119" s="758"/>
      <c r="BP119" s="759"/>
      <c r="BQ119" s="799">
        <v>6714642</v>
      </c>
      <c r="BR119" s="800"/>
      <c r="BS119" s="800"/>
      <c r="BT119" s="800"/>
      <c r="BU119" s="800"/>
      <c r="BV119" s="800">
        <v>6001451</v>
      </c>
      <c r="BW119" s="800"/>
      <c r="BX119" s="800"/>
      <c r="BY119" s="800"/>
      <c r="BZ119" s="800"/>
      <c r="CA119" s="800">
        <v>6308642</v>
      </c>
      <c r="CB119" s="800"/>
      <c r="CC119" s="800"/>
      <c r="CD119" s="800"/>
      <c r="CE119" s="800"/>
      <c r="CF119" s="861">
        <v>61.3</v>
      </c>
      <c r="CG119" s="862"/>
      <c r="CH119" s="862"/>
      <c r="CI119" s="862"/>
      <c r="CJ119" s="862"/>
      <c r="CK119" s="918"/>
      <c r="CL119" s="868"/>
      <c r="CM119" s="825" t="s">
        <v>428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429</v>
      </c>
      <c r="BA120" s="768"/>
      <c r="BB120" s="768"/>
      <c r="BC120" s="768"/>
      <c r="BD120" s="768"/>
      <c r="BE120" s="768"/>
      <c r="BF120" s="768"/>
      <c r="BG120" s="768"/>
      <c r="BH120" s="768"/>
      <c r="BI120" s="768"/>
      <c r="BJ120" s="768"/>
      <c r="BK120" s="768"/>
      <c r="BL120" s="768"/>
      <c r="BM120" s="768"/>
      <c r="BN120" s="768"/>
      <c r="BO120" s="768"/>
      <c r="BP120" s="769"/>
      <c r="BQ120" s="770">
        <v>3443857</v>
      </c>
      <c r="BR120" s="771"/>
      <c r="BS120" s="771"/>
      <c r="BT120" s="771"/>
      <c r="BU120" s="771"/>
      <c r="BV120" s="771">
        <v>3442504</v>
      </c>
      <c r="BW120" s="771"/>
      <c r="BX120" s="771"/>
      <c r="BY120" s="771"/>
      <c r="BZ120" s="771"/>
      <c r="CA120" s="771">
        <v>3302608</v>
      </c>
      <c r="CB120" s="771"/>
      <c r="CC120" s="771"/>
      <c r="CD120" s="771"/>
      <c r="CE120" s="771"/>
      <c r="CF120" s="848">
        <v>32.1</v>
      </c>
      <c r="CG120" s="849"/>
      <c r="CH120" s="849"/>
      <c r="CI120" s="849"/>
      <c r="CJ120" s="849"/>
      <c r="CK120" s="850" t="s">
        <v>430</v>
      </c>
      <c r="CL120" s="810"/>
      <c r="CM120" s="810"/>
      <c r="CN120" s="810"/>
      <c r="CO120" s="811"/>
      <c r="CP120" s="854" t="s">
        <v>375</v>
      </c>
      <c r="CQ120" s="855"/>
      <c r="CR120" s="855"/>
      <c r="CS120" s="855"/>
      <c r="CT120" s="855"/>
      <c r="CU120" s="855"/>
      <c r="CV120" s="855"/>
      <c r="CW120" s="855"/>
      <c r="CX120" s="855"/>
      <c r="CY120" s="855"/>
      <c r="CZ120" s="855"/>
      <c r="DA120" s="855"/>
      <c r="DB120" s="855"/>
      <c r="DC120" s="855"/>
      <c r="DD120" s="855"/>
      <c r="DE120" s="855"/>
      <c r="DF120" s="856"/>
      <c r="DG120" s="799">
        <v>117555</v>
      </c>
      <c r="DH120" s="800"/>
      <c r="DI120" s="800"/>
      <c r="DJ120" s="800"/>
      <c r="DK120" s="800"/>
      <c r="DL120" s="800">
        <v>276681</v>
      </c>
      <c r="DM120" s="800"/>
      <c r="DN120" s="800"/>
      <c r="DO120" s="800"/>
      <c r="DP120" s="800"/>
      <c r="DQ120" s="800">
        <v>426412</v>
      </c>
      <c r="DR120" s="800"/>
      <c r="DS120" s="800"/>
      <c r="DT120" s="800"/>
      <c r="DU120" s="800"/>
      <c r="DV120" s="801">
        <v>4.0999999999999996</v>
      </c>
      <c r="DW120" s="801"/>
      <c r="DX120" s="801"/>
      <c r="DY120" s="801"/>
      <c r="DZ120" s="802"/>
    </row>
    <row r="121" spans="1:130" s="197" customFormat="1" ht="26.25" customHeight="1" x14ac:dyDescent="0.15">
      <c r="A121" s="865"/>
      <c r="B121" s="866"/>
      <c r="C121" s="842" t="s">
        <v>431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432</v>
      </c>
      <c r="BA121" s="846"/>
      <c r="BB121" s="846"/>
      <c r="BC121" s="846"/>
      <c r="BD121" s="846"/>
      <c r="BE121" s="846"/>
      <c r="BF121" s="846"/>
      <c r="BG121" s="846"/>
      <c r="BH121" s="846"/>
      <c r="BI121" s="846"/>
      <c r="BJ121" s="846"/>
      <c r="BK121" s="846"/>
      <c r="BL121" s="846"/>
      <c r="BM121" s="846"/>
      <c r="BN121" s="846"/>
      <c r="BO121" s="846"/>
      <c r="BP121" s="847"/>
      <c r="BQ121" s="857">
        <v>14968284</v>
      </c>
      <c r="BR121" s="858"/>
      <c r="BS121" s="858"/>
      <c r="BT121" s="858"/>
      <c r="BU121" s="858"/>
      <c r="BV121" s="858">
        <v>15811307</v>
      </c>
      <c r="BW121" s="858"/>
      <c r="BX121" s="858"/>
      <c r="BY121" s="858"/>
      <c r="BZ121" s="858"/>
      <c r="CA121" s="858">
        <v>16255547</v>
      </c>
      <c r="CB121" s="858"/>
      <c r="CC121" s="858"/>
      <c r="CD121" s="858"/>
      <c r="CE121" s="858"/>
      <c r="CF121" s="859">
        <v>158</v>
      </c>
      <c r="CG121" s="860"/>
      <c r="CH121" s="860"/>
      <c r="CI121" s="860"/>
      <c r="CJ121" s="860"/>
      <c r="CK121" s="851"/>
      <c r="CL121" s="812"/>
      <c r="CM121" s="812"/>
      <c r="CN121" s="812"/>
      <c r="CO121" s="813"/>
      <c r="CP121" s="828" t="s">
        <v>377</v>
      </c>
      <c r="CQ121" s="829"/>
      <c r="CR121" s="829"/>
      <c r="CS121" s="829"/>
      <c r="CT121" s="829"/>
      <c r="CU121" s="829"/>
      <c r="CV121" s="829"/>
      <c r="CW121" s="829"/>
      <c r="CX121" s="829"/>
      <c r="CY121" s="829"/>
      <c r="CZ121" s="829"/>
      <c r="DA121" s="829"/>
      <c r="DB121" s="829"/>
      <c r="DC121" s="829"/>
      <c r="DD121" s="829"/>
      <c r="DE121" s="829"/>
      <c r="DF121" s="830"/>
      <c r="DG121" s="770" t="s">
        <v>109</v>
      </c>
      <c r="DH121" s="771"/>
      <c r="DI121" s="771"/>
      <c r="DJ121" s="771"/>
      <c r="DK121" s="771"/>
      <c r="DL121" s="771" t="s">
        <v>109</v>
      </c>
      <c r="DM121" s="771"/>
      <c r="DN121" s="771"/>
      <c r="DO121" s="771"/>
      <c r="DP121" s="771"/>
      <c r="DQ121" s="771" t="s">
        <v>109</v>
      </c>
      <c r="DR121" s="771"/>
      <c r="DS121" s="771"/>
      <c r="DT121" s="771"/>
      <c r="DU121" s="771"/>
      <c r="DV121" s="823" t="s">
        <v>109</v>
      </c>
      <c r="DW121" s="823"/>
      <c r="DX121" s="823"/>
      <c r="DY121" s="823"/>
      <c r="DZ121" s="824"/>
    </row>
    <row r="122" spans="1:130" s="197" customFormat="1" ht="26.25" customHeight="1" x14ac:dyDescent="0.15">
      <c r="A122" s="865"/>
      <c r="B122" s="866"/>
      <c r="C122" s="803" t="s">
        <v>414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433</v>
      </c>
      <c r="BP122" s="838"/>
      <c r="BQ122" s="839">
        <v>25126783</v>
      </c>
      <c r="BR122" s="840"/>
      <c r="BS122" s="840"/>
      <c r="BT122" s="840"/>
      <c r="BU122" s="840"/>
      <c r="BV122" s="840">
        <v>25255262</v>
      </c>
      <c r="BW122" s="840"/>
      <c r="BX122" s="840"/>
      <c r="BY122" s="840"/>
      <c r="BZ122" s="840"/>
      <c r="CA122" s="840">
        <v>25866797</v>
      </c>
      <c r="CB122" s="840"/>
      <c r="CC122" s="840"/>
      <c r="CD122" s="840"/>
      <c r="CE122" s="840"/>
      <c r="CF122" s="743"/>
      <c r="CG122" s="744"/>
      <c r="CH122" s="744"/>
      <c r="CI122" s="744"/>
      <c r="CJ122" s="841"/>
      <c r="CK122" s="851"/>
      <c r="CL122" s="812"/>
      <c r="CM122" s="812"/>
      <c r="CN122" s="812"/>
      <c r="CO122" s="813"/>
      <c r="CP122" s="828" t="s">
        <v>434</v>
      </c>
      <c r="CQ122" s="829"/>
      <c r="CR122" s="829"/>
      <c r="CS122" s="829"/>
      <c r="CT122" s="829"/>
      <c r="CU122" s="829"/>
      <c r="CV122" s="829"/>
      <c r="CW122" s="829"/>
      <c r="CX122" s="829"/>
      <c r="CY122" s="829"/>
      <c r="CZ122" s="829"/>
      <c r="DA122" s="829"/>
      <c r="DB122" s="829"/>
      <c r="DC122" s="829"/>
      <c r="DD122" s="829"/>
      <c r="DE122" s="829"/>
      <c r="DF122" s="830"/>
      <c r="DG122" s="770" t="s">
        <v>435</v>
      </c>
      <c r="DH122" s="771"/>
      <c r="DI122" s="771"/>
      <c r="DJ122" s="771"/>
      <c r="DK122" s="771"/>
      <c r="DL122" s="771" t="s">
        <v>435</v>
      </c>
      <c r="DM122" s="771"/>
      <c r="DN122" s="771"/>
      <c r="DO122" s="771"/>
      <c r="DP122" s="771"/>
      <c r="DQ122" s="771" t="s">
        <v>435</v>
      </c>
      <c r="DR122" s="771"/>
      <c r="DS122" s="771"/>
      <c r="DT122" s="771"/>
      <c r="DU122" s="771"/>
      <c r="DV122" s="823" t="s">
        <v>435</v>
      </c>
      <c r="DW122" s="823"/>
      <c r="DX122" s="823"/>
      <c r="DY122" s="823"/>
      <c r="DZ122" s="824"/>
    </row>
    <row r="123" spans="1:130" s="197" customFormat="1" ht="26.25" customHeight="1" thickBot="1" x14ac:dyDescent="0.2">
      <c r="A123" s="865"/>
      <c r="B123" s="866"/>
      <c r="C123" s="803" t="s">
        <v>420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435</v>
      </c>
      <c r="AB123" s="784"/>
      <c r="AC123" s="784"/>
      <c r="AD123" s="784"/>
      <c r="AE123" s="785"/>
      <c r="AF123" s="786" t="s">
        <v>435</v>
      </c>
      <c r="AG123" s="784"/>
      <c r="AH123" s="784"/>
      <c r="AI123" s="784"/>
      <c r="AJ123" s="785"/>
      <c r="AK123" s="786" t="s">
        <v>435</v>
      </c>
      <c r="AL123" s="784"/>
      <c r="AM123" s="784"/>
      <c r="AN123" s="784"/>
      <c r="AO123" s="785"/>
      <c r="AP123" s="754" t="s">
        <v>435</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0.2</v>
      </c>
      <c r="BR123" s="832"/>
      <c r="BS123" s="832"/>
      <c r="BT123" s="832"/>
      <c r="BU123" s="832"/>
      <c r="BV123" s="832" t="s">
        <v>435</v>
      </c>
      <c r="BW123" s="832"/>
      <c r="BX123" s="832"/>
      <c r="BY123" s="832"/>
      <c r="BZ123" s="832"/>
      <c r="CA123" s="832" t="s">
        <v>435</v>
      </c>
      <c r="CB123" s="832"/>
      <c r="CC123" s="832"/>
      <c r="CD123" s="832"/>
      <c r="CE123" s="832"/>
      <c r="CF123" s="730"/>
      <c r="CG123" s="731"/>
      <c r="CH123" s="731"/>
      <c r="CI123" s="731"/>
      <c r="CJ123" s="833"/>
      <c r="CK123" s="851"/>
      <c r="CL123" s="812"/>
      <c r="CM123" s="812"/>
      <c r="CN123" s="812"/>
      <c r="CO123" s="813"/>
      <c r="CP123" s="828" t="s">
        <v>437</v>
      </c>
      <c r="CQ123" s="829"/>
      <c r="CR123" s="829"/>
      <c r="CS123" s="829"/>
      <c r="CT123" s="829"/>
      <c r="CU123" s="829"/>
      <c r="CV123" s="829"/>
      <c r="CW123" s="829"/>
      <c r="CX123" s="829"/>
      <c r="CY123" s="829"/>
      <c r="CZ123" s="829"/>
      <c r="DA123" s="829"/>
      <c r="DB123" s="829"/>
      <c r="DC123" s="829"/>
      <c r="DD123" s="829"/>
      <c r="DE123" s="829"/>
      <c r="DF123" s="830"/>
      <c r="DG123" s="783" t="s">
        <v>435</v>
      </c>
      <c r="DH123" s="784"/>
      <c r="DI123" s="784"/>
      <c r="DJ123" s="784"/>
      <c r="DK123" s="785"/>
      <c r="DL123" s="786" t="s">
        <v>435</v>
      </c>
      <c r="DM123" s="784"/>
      <c r="DN123" s="784"/>
      <c r="DO123" s="784"/>
      <c r="DP123" s="785"/>
      <c r="DQ123" s="786" t="s">
        <v>435</v>
      </c>
      <c r="DR123" s="784"/>
      <c r="DS123" s="784"/>
      <c r="DT123" s="784"/>
      <c r="DU123" s="785"/>
      <c r="DV123" s="754" t="s">
        <v>435</v>
      </c>
      <c r="DW123" s="755"/>
      <c r="DX123" s="755"/>
      <c r="DY123" s="755"/>
      <c r="DZ123" s="756"/>
    </row>
    <row r="124" spans="1:130" s="197" customFormat="1" ht="26.25" customHeight="1" x14ac:dyDescent="0.15">
      <c r="A124" s="865"/>
      <c r="B124" s="866"/>
      <c r="C124" s="803" t="s">
        <v>423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435</v>
      </c>
      <c r="AB124" s="784"/>
      <c r="AC124" s="784"/>
      <c r="AD124" s="784"/>
      <c r="AE124" s="785"/>
      <c r="AF124" s="786" t="s">
        <v>435</v>
      </c>
      <c r="AG124" s="784"/>
      <c r="AH124" s="784"/>
      <c r="AI124" s="784"/>
      <c r="AJ124" s="785"/>
      <c r="AK124" s="786" t="s">
        <v>435</v>
      </c>
      <c r="AL124" s="784"/>
      <c r="AM124" s="784"/>
      <c r="AN124" s="784"/>
      <c r="AO124" s="785"/>
      <c r="AP124" s="754" t="s">
        <v>435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v>1094600</v>
      </c>
      <c r="DH124" s="717"/>
      <c r="DI124" s="717"/>
      <c r="DJ124" s="717"/>
      <c r="DK124" s="718"/>
      <c r="DL124" s="719" t="s">
        <v>435</v>
      </c>
      <c r="DM124" s="717"/>
      <c r="DN124" s="717"/>
      <c r="DO124" s="717"/>
      <c r="DP124" s="718"/>
      <c r="DQ124" s="719" t="s">
        <v>435</v>
      </c>
      <c r="DR124" s="717"/>
      <c r="DS124" s="717"/>
      <c r="DT124" s="717"/>
      <c r="DU124" s="718"/>
      <c r="DV124" s="807" t="s">
        <v>435</v>
      </c>
      <c r="DW124" s="808"/>
      <c r="DX124" s="808"/>
      <c r="DY124" s="808"/>
      <c r="DZ124" s="809"/>
    </row>
    <row r="125" spans="1:130" s="197" customFormat="1" ht="26.25" customHeight="1" thickBot="1" x14ac:dyDescent="0.2">
      <c r="A125" s="865"/>
      <c r="B125" s="866"/>
      <c r="C125" s="803" t="s">
        <v>425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435</v>
      </c>
      <c r="AB125" s="784"/>
      <c r="AC125" s="784"/>
      <c r="AD125" s="784"/>
      <c r="AE125" s="785"/>
      <c r="AF125" s="786" t="s">
        <v>435</v>
      </c>
      <c r="AG125" s="784"/>
      <c r="AH125" s="784"/>
      <c r="AI125" s="784"/>
      <c r="AJ125" s="785"/>
      <c r="AK125" s="786" t="s">
        <v>435</v>
      </c>
      <c r="AL125" s="784"/>
      <c r="AM125" s="784"/>
      <c r="AN125" s="784"/>
      <c r="AO125" s="785"/>
      <c r="AP125" s="754" t="s">
        <v>435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435</v>
      </c>
      <c r="DH125" s="800"/>
      <c r="DI125" s="800"/>
      <c r="DJ125" s="800"/>
      <c r="DK125" s="800"/>
      <c r="DL125" s="800" t="s">
        <v>435</v>
      </c>
      <c r="DM125" s="800"/>
      <c r="DN125" s="800"/>
      <c r="DO125" s="800"/>
      <c r="DP125" s="800"/>
      <c r="DQ125" s="800" t="s">
        <v>435</v>
      </c>
      <c r="DR125" s="800"/>
      <c r="DS125" s="800"/>
      <c r="DT125" s="800"/>
      <c r="DU125" s="800"/>
      <c r="DV125" s="801" t="s">
        <v>435</v>
      </c>
      <c r="DW125" s="801"/>
      <c r="DX125" s="801"/>
      <c r="DY125" s="801"/>
      <c r="DZ125" s="802"/>
    </row>
    <row r="126" spans="1:130" s="197" customFormat="1" ht="26.25" customHeight="1" x14ac:dyDescent="0.15">
      <c r="A126" s="865"/>
      <c r="B126" s="866"/>
      <c r="C126" s="803" t="s">
        <v>428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435</v>
      </c>
      <c r="AB126" s="784"/>
      <c r="AC126" s="784"/>
      <c r="AD126" s="784"/>
      <c r="AE126" s="785"/>
      <c r="AF126" s="786" t="s">
        <v>435</v>
      </c>
      <c r="AG126" s="784"/>
      <c r="AH126" s="784"/>
      <c r="AI126" s="784"/>
      <c r="AJ126" s="785"/>
      <c r="AK126" s="786" t="s">
        <v>435</v>
      </c>
      <c r="AL126" s="784"/>
      <c r="AM126" s="784"/>
      <c r="AN126" s="784"/>
      <c r="AO126" s="785"/>
      <c r="AP126" s="754" t="s">
        <v>435</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435</v>
      </c>
      <c r="DH126" s="771"/>
      <c r="DI126" s="771"/>
      <c r="DJ126" s="771"/>
      <c r="DK126" s="771"/>
      <c r="DL126" s="771" t="s">
        <v>435</v>
      </c>
      <c r="DM126" s="771"/>
      <c r="DN126" s="771"/>
      <c r="DO126" s="771"/>
      <c r="DP126" s="771"/>
      <c r="DQ126" s="771" t="s">
        <v>435</v>
      </c>
      <c r="DR126" s="771"/>
      <c r="DS126" s="771"/>
      <c r="DT126" s="771"/>
      <c r="DU126" s="771"/>
      <c r="DV126" s="823" t="s">
        <v>435</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2152</v>
      </c>
      <c r="AB127" s="784"/>
      <c r="AC127" s="784"/>
      <c r="AD127" s="784"/>
      <c r="AE127" s="785"/>
      <c r="AF127" s="786">
        <v>1268</v>
      </c>
      <c r="AG127" s="784"/>
      <c r="AH127" s="784"/>
      <c r="AI127" s="784"/>
      <c r="AJ127" s="785"/>
      <c r="AK127" s="786">
        <v>5259</v>
      </c>
      <c r="AL127" s="784"/>
      <c r="AM127" s="784"/>
      <c r="AN127" s="784"/>
      <c r="AO127" s="785"/>
      <c r="AP127" s="754">
        <v>0.1</v>
      </c>
      <c r="AQ127" s="755"/>
      <c r="AR127" s="755"/>
      <c r="AS127" s="755"/>
      <c r="AT127" s="756"/>
      <c r="AU127" s="233"/>
      <c r="AV127" s="233"/>
      <c r="AW127" s="233"/>
      <c r="AX127" s="757" t="s">
        <v>447</v>
      </c>
      <c r="AY127" s="758"/>
      <c r="AZ127" s="758"/>
      <c r="BA127" s="758"/>
      <c r="BB127" s="758"/>
      <c r="BC127" s="758"/>
      <c r="BD127" s="758"/>
      <c r="BE127" s="759"/>
      <c r="BF127" s="760" t="s">
        <v>435</v>
      </c>
      <c r="BG127" s="761"/>
      <c r="BH127" s="761"/>
      <c r="BI127" s="761"/>
      <c r="BJ127" s="761"/>
      <c r="BK127" s="761"/>
      <c r="BL127" s="762"/>
      <c r="BM127" s="760">
        <v>13.06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449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469545</v>
      </c>
      <c r="AB128" s="724"/>
      <c r="AC128" s="724"/>
      <c r="AD128" s="724"/>
      <c r="AE128" s="725"/>
      <c r="AF128" s="726">
        <v>473631</v>
      </c>
      <c r="AG128" s="724"/>
      <c r="AH128" s="724"/>
      <c r="AI128" s="724"/>
      <c r="AJ128" s="725"/>
      <c r="AK128" s="726">
        <v>465139</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453</v>
      </c>
      <c r="BG128" s="791"/>
      <c r="BH128" s="791"/>
      <c r="BI128" s="791"/>
      <c r="BJ128" s="791"/>
      <c r="BK128" s="791"/>
      <c r="BL128" s="792"/>
      <c r="BM128" s="790">
        <v>18.059999999999999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11884672</v>
      </c>
      <c r="AB129" s="784"/>
      <c r="AC129" s="784"/>
      <c r="AD129" s="784"/>
      <c r="AE129" s="785"/>
      <c r="AF129" s="786">
        <v>11864158</v>
      </c>
      <c r="AG129" s="784"/>
      <c r="AH129" s="784"/>
      <c r="AI129" s="784"/>
      <c r="AJ129" s="785"/>
      <c r="AK129" s="786">
        <v>11956581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4.5999999999999996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1716093</v>
      </c>
      <c r="AB130" s="784"/>
      <c r="AC130" s="784"/>
      <c r="AD130" s="784"/>
      <c r="AE130" s="785"/>
      <c r="AF130" s="786">
        <v>1792682</v>
      </c>
      <c r="AG130" s="784"/>
      <c r="AH130" s="784"/>
      <c r="AI130" s="784"/>
      <c r="AJ130" s="785"/>
      <c r="AK130" s="786">
        <v>1669684</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400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10168579</v>
      </c>
      <c r="AB131" s="717"/>
      <c r="AC131" s="717"/>
      <c r="AD131" s="717"/>
      <c r="AE131" s="718"/>
      <c r="AF131" s="719">
        <v>10071476</v>
      </c>
      <c r="AG131" s="717"/>
      <c r="AH131" s="717"/>
      <c r="AI131" s="717"/>
      <c r="AJ131" s="718"/>
      <c r="AK131" s="719">
        <v>10286897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5.603093608</v>
      </c>
      <c r="AB132" s="740"/>
      <c r="AC132" s="740"/>
      <c r="AD132" s="740"/>
      <c r="AE132" s="741"/>
      <c r="AF132" s="742">
        <v>4.6734162899999996</v>
      </c>
      <c r="AG132" s="740"/>
      <c r="AH132" s="740"/>
      <c r="AI132" s="740"/>
      <c r="AJ132" s="741"/>
      <c r="AK132" s="742">
        <v>3.6595875320000002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6.2</v>
      </c>
      <c r="AB133" s="749"/>
      <c r="AC133" s="749"/>
      <c r="AD133" s="749"/>
      <c r="AE133" s="750"/>
      <c r="AF133" s="748">
        <v>5.4</v>
      </c>
      <c r="AG133" s="749"/>
      <c r="AH133" s="749"/>
      <c r="AI133" s="749"/>
      <c r="AJ133" s="750"/>
      <c r="AK133" s="748">
        <v>4.5999999999999996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64" zoomScaleNormal="85" zoomScaleSheetLayoutView="64" workbookViewId="0">
      <selection activeCell="Q52" sqref="Q5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topLeftCell="O58" zoomScale="90" zoomScaleNormal="100" zoomScaleSheetLayoutView="90" workbookViewId="0">
      <selection activeCell="R32" sqref="R3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6" workbookViewId="0">
      <selection activeCell="R32" sqref="R3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3137080</v>
      </c>
      <c r="L9" s="264">
        <v>66912</v>
      </c>
      <c r="M9" s="265">
        <v>88578</v>
      </c>
      <c r="N9" s="266">
        <v>-24.5</v>
      </c>
    </row>
    <row r="10" spans="1:16" x14ac:dyDescent="0.15">
      <c r="A10" s="248"/>
      <c r="B10" s="244"/>
      <c r="C10" s="244"/>
      <c r="D10" s="244"/>
      <c r="E10" s="244"/>
      <c r="F10" s="244"/>
      <c r="G10" s="1133" t="s">
        <v>471</v>
      </c>
      <c r="H10" s="1134"/>
      <c r="I10" s="1134"/>
      <c r="J10" s="1135"/>
      <c r="K10" s="267">
        <v>372291</v>
      </c>
      <c r="L10" s="268">
        <v>7941</v>
      </c>
      <c r="M10" s="269">
        <v>7040</v>
      </c>
      <c r="N10" s="270">
        <v>12.8</v>
      </c>
    </row>
    <row r="11" spans="1:16" ht="13.5" customHeight="1" x14ac:dyDescent="0.15">
      <c r="A11" s="248"/>
      <c r="B11" s="244"/>
      <c r="C11" s="244"/>
      <c r="D11" s="244"/>
      <c r="E11" s="244"/>
      <c r="F11" s="244"/>
      <c r="G11" s="1133" t="s">
        <v>472</v>
      </c>
      <c r="H11" s="1134"/>
      <c r="I11" s="1134"/>
      <c r="J11" s="1135"/>
      <c r="K11" s="267">
        <v>478765</v>
      </c>
      <c r="L11" s="268">
        <v>10212</v>
      </c>
      <c r="M11" s="269">
        <v>8852</v>
      </c>
      <c r="N11" s="270">
        <v>15.4</v>
      </c>
    </row>
    <row r="12" spans="1:16" ht="13.5" customHeight="1" x14ac:dyDescent="0.15">
      <c r="A12" s="248"/>
      <c r="B12" s="244"/>
      <c r="C12" s="244"/>
      <c r="D12" s="244"/>
      <c r="E12" s="244"/>
      <c r="F12" s="244"/>
      <c r="G12" s="1133" t="s">
        <v>473</v>
      </c>
      <c r="H12" s="1134"/>
      <c r="I12" s="1134"/>
      <c r="J12" s="1135"/>
      <c r="K12" s="267" t="s">
        <v>474</v>
      </c>
      <c r="L12" s="268" t="s">
        <v>474</v>
      </c>
      <c r="M12" s="269">
        <v>853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v>12</v>
      </c>
      <c r="N13" s="270" t="s">
        <v>474</v>
      </c>
    </row>
    <row r="14" spans="1:16" ht="13.5" customHeight="1" x14ac:dyDescent="0.15">
      <c r="A14" s="248"/>
      <c r="B14" s="244"/>
      <c r="C14" s="244"/>
      <c r="D14" s="244"/>
      <c r="E14" s="244"/>
      <c r="F14" s="244"/>
      <c r="G14" s="1133" t="s">
        <v>476</v>
      </c>
      <c r="H14" s="1134"/>
      <c r="I14" s="1134"/>
      <c r="J14" s="1135"/>
      <c r="K14" s="267">
        <v>191876</v>
      </c>
      <c r="L14" s="268">
        <v>4093</v>
      </c>
      <c r="M14" s="269">
        <v>4061</v>
      </c>
      <c r="N14" s="270">
        <v>0.8</v>
      </c>
    </row>
    <row r="15" spans="1:16" ht="13.5" customHeight="1" x14ac:dyDescent="0.15">
      <c r="A15" s="248"/>
      <c r="B15" s="244"/>
      <c r="C15" s="244"/>
      <c r="D15" s="244"/>
      <c r="E15" s="244"/>
      <c r="F15" s="244"/>
      <c r="G15" s="1133" t="s">
        <v>477</v>
      </c>
      <c r="H15" s="1134"/>
      <c r="I15" s="1134"/>
      <c r="J15" s="1135"/>
      <c r="K15" s="267">
        <v>61414</v>
      </c>
      <c r="L15" s="268">
        <v>1310</v>
      </c>
      <c r="M15" s="269">
        <v>2096</v>
      </c>
      <c r="N15" s="270">
        <v>-37.5</v>
      </c>
    </row>
    <row r="16" spans="1:16" x14ac:dyDescent="0.15">
      <c r="A16" s="248"/>
      <c r="B16" s="244"/>
      <c r="C16" s="244"/>
      <c r="D16" s="244"/>
      <c r="E16" s="244"/>
      <c r="F16" s="244"/>
      <c r="G16" s="1136" t="s">
        <v>478</v>
      </c>
      <c r="H16" s="1137"/>
      <c r="I16" s="1137"/>
      <c r="J16" s="1138"/>
      <c r="K16" s="268">
        <v>-448506</v>
      </c>
      <c r="L16" s="268">
        <v>-9566</v>
      </c>
      <c r="M16" s="269">
        <v>-9609</v>
      </c>
      <c r="N16" s="270">
        <v>-0.4</v>
      </c>
    </row>
    <row r="17" spans="1:16" x14ac:dyDescent="0.15">
      <c r="A17" s="248"/>
      <c r="B17" s="244"/>
      <c r="C17" s="244"/>
      <c r="D17" s="244"/>
      <c r="E17" s="244"/>
      <c r="F17" s="244"/>
      <c r="G17" s="1136" t="s">
        <v>165</v>
      </c>
      <c r="H17" s="1137"/>
      <c r="I17" s="1137"/>
      <c r="J17" s="1138"/>
      <c r="K17" s="268">
        <v>3792920</v>
      </c>
      <c r="L17" s="268">
        <v>80900</v>
      </c>
      <c r="M17" s="269">
        <v>101883</v>
      </c>
      <c r="N17" s="270">
        <v>-20.6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7.12</v>
      </c>
      <c r="L21" s="281">
        <v>9.81</v>
      </c>
      <c r="M21" s="282">
        <v>-2.69</v>
      </c>
      <c r="N21" s="249"/>
      <c r="O21" s="283"/>
      <c r="P21" s="279"/>
    </row>
    <row r="22" spans="1:16" s="284" customFormat="1" x14ac:dyDescent="0.15">
      <c r="A22" s="279"/>
      <c r="B22" s="249"/>
      <c r="C22" s="249"/>
      <c r="D22" s="249"/>
      <c r="E22" s="249"/>
      <c r="F22" s="249"/>
      <c r="G22" s="1130" t="s">
        <v>484</v>
      </c>
      <c r="H22" s="1131"/>
      <c r="I22" s="1131"/>
      <c r="J22" s="1132"/>
      <c r="K22" s="285">
        <v>97.2</v>
      </c>
      <c r="L22" s="286">
        <v>97.8</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488</v>
      </c>
      <c r="H32" s="1122"/>
      <c r="I32" s="1122"/>
      <c r="J32" s="1123"/>
      <c r="K32" s="294">
        <v>2124336</v>
      </c>
      <c r="L32" s="294">
        <v>45310</v>
      </c>
      <c r="M32" s="295">
        <v>68295</v>
      </c>
      <c r="N32" s="296">
        <v>-33.700000000000003</v>
      </c>
    </row>
    <row r="33" spans="1:16" ht="13.5" customHeight="1" x14ac:dyDescent="0.15">
      <c r="A33" s="248"/>
      <c r="B33" s="244"/>
      <c r="C33" s="244"/>
      <c r="D33" s="244"/>
      <c r="E33" s="244"/>
      <c r="F33" s="244"/>
      <c r="G33" s="1121" t="s">
        <v>489</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490</v>
      </c>
      <c r="H34" s="1122"/>
      <c r="I34" s="1122"/>
      <c r="J34" s="1123"/>
      <c r="K34" s="294" t="s">
        <v>474</v>
      </c>
      <c r="L34" s="294" t="s">
        <v>474</v>
      </c>
      <c r="M34" s="295">
        <v>20</v>
      </c>
      <c r="N34" s="296" t="s">
        <v>474</v>
      </c>
    </row>
    <row r="35" spans="1:16" ht="27" customHeight="1" x14ac:dyDescent="0.15">
      <c r="A35" s="248"/>
      <c r="B35" s="244"/>
      <c r="C35" s="244"/>
      <c r="D35" s="244"/>
      <c r="E35" s="244"/>
      <c r="F35" s="244"/>
      <c r="G35" s="1121" t="s">
        <v>491</v>
      </c>
      <c r="H35" s="1122"/>
      <c r="I35" s="1122"/>
      <c r="J35" s="1123"/>
      <c r="K35" s="294">
        <v>29748</v>
      </c>
      <c r="L35" s="294">
        <v>635</v>
      </c>
      <c r="M35" s="295">
        <v>17270</v>
      </c>
      <c r="N35" s="296">
        <v>-96.3</v>
      </c>
    </row>
    <row r="36" spans="1:16" ht="27" customHeight="1" x14ac:dyDescent="0.15">
      <c r="A36" s="248"/>
      <c r="B36" s="244"/>
      <c r="C36" s="244"/>
      <c r="D36" s="244"/>
      <c r="E36" s="244"/>
      <c r="F36" s="244"/>
      <c r="G36" s="1121" t="s">
        <v>492</v>
      </c>
      <c r="H36" s="1122"/>
      <c r="I36" s="1122"/>
      <c r="J36" s="1123"/>
      <c r="K36" s="294">
        <v>351671</v>
      </c>
      <c r="L36" s="294">
        <v>7501</v>
      </c>
      <c r="M36" s="295">
        <v>2908</v>
      </c>
      <c r="N36" s="296">
        <v>157.9</v>
      </c>
    </row>
    <row r="37" spans="1:16" ht="13.5" customHeight="1" x14ac:dyDescent="0.15">
      <c r="A37" s="248"/>
      <c r="B37" s="244"/>
      <c r="C37" s="244"/>
      <c r="D37" s="244"/>
      <c r="E37" s="244"/>
      <c r="F37" s="244"/>
      <c r="G37" s="1121" t="s">
        <v>493</v>
      </c>
      <c r="H37" s="1122"/>
      <c r="I37" s="1122"/>
      <c r="J37" s="1123"/>
      <c r="K37" s="294">
        <v>5259</v>
      </c>
      <c r="L37" s="294">
        <v>112</v>
      </c>
      <c r="M37" s="295">
        <v>1444</v>
      </c>
      <c r="N37" s="296">
        <v>-92.2</v>
      </c>
    </row>
    <row r="38" spans="1:16" ht="27" customHeight="1" x14ac:dyDescent="0.15">
      <c r="A38" s="248"/>
      <c r="B38" s="244"/>
      <c r="C38" s="244"/>
      <c r="D38" s="244"/>
      <c r="E38" s="244"/>
      <c r="F38" s="244"/>
      <c r="G38" s="1124" t="s">
        <v>494</v>
      </c>
      <c r="H38" s="1125"/>
      <c r="I38" s="1125"/>
      <c r="J38" s="1126"/>
      <c r="K38" s="297">
        <v>267</v>
      </c>
      <c r="L38" s="297">
        <v>6</v>
      </c>
      <c r="M38" s="298">
        <v>7</v>
      </c>
      <c r="N38" s="299">
        <v>-14.3</v>
      </c>
      <c r="O38" s="293"/>
    </row>
    <row r="39" spans="1:16" x14ac:dyDescent="0.15">
      <c r="A39" s="248"/>
      <c r="B39" s="244"/>
      <c r="C39" s="244"/>
      <c r="D39" s="244"/>
      <c r="E39" s="244"/>
      <c r="F39" s="244"/>
      <c r="G39" s="1124" t="s">
        <v>495</v>
      </c>
      <c r="H39" s="1125"/>
      <c r="I39" s="1125"/>
      <c r="J39" s="1126"/>
      <c r="K39" s="300">
        <v>-465139</v>
      </c>
      <c r="L39" s="300">
        <v>-9921</v>
      </c>
      <c r="M39" s="301">
        <v>-4412</v>
      </c>
      <c r="N39" s="302">
        <v>124.9</v>
      </c>
      <c r="O39" s="293"/>
    </row>
    <row r="40" spans="1:16" ht="27" customHeight="1" x14ac:dyDescent="0.15">
      <c r="A40" s="248"/>
      <c r="B40" s="244"/>
      <c r="C40" s="244"/>
      <c r="D40" s="244"/>
      <c r="E40" s="244"/>
      <c r="F40" s="244"/>
      <c r="G40" s="1121" t="s">
        <v>496</v>
      </c>
      <c r="H40" s="1122"/>
      <c r="I40" s="1122"/>
      <c r="J40" s="1123"/>
      <c r="K40" s="300">
        <v>-1669684</v>
      </c>
      <c r="L40" s="300">
        <v>-35613</v>
      </c>
      <c r="M40" s="301">
        <v>-58381</v>
      </c>
      <c r="N40" s="302">
        <v>-39</v>
      </c>
      <c r="O40" s="293"/>
    </row>
    <row r="41" spans="1:16" x14ac:dyDescent="0.15">
      <c r="A41" s="248"/>
      <c r="B41" s="244"/>
      <c r="C41" s="244"/>
      <c r="D41" s="244"/>
      <c r="E41" s="244"/>
      <c r="F41" s="244"/>
      <c r="G41" s="1127" t="s">
        <v>276</v>
      </c>
      <c r="H41" s="1128"/>
      <c r="I41" s="1128"/>
      <c r="J41" s="1129"/>
      <c r="K41" s="294">
        <v>376458</v>
      </c>
      <c r="L41" s="300">
        <v>8030</v>
      </c>
      <c r="M41" s="301">
        <v>27153</v>
      </c>
      <c r="N41" s="302">
        <v>-70.400000000000006</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3711906</v>
      </c>
      <c r="J51" s="320">
        <v>76884</v>
      </c>
      <c r="K51" s="321">
        <v>42.7</v>
      </c>
      <c r="L51" s="322">
        <v>67201</v>
      </c>
      <c r="M51" s="323">
        <v>8.6</v>
      </c>
      <c r="N51" s="324">
        <v>34.1</v>
      </c>
    </row>
    <row r="52" spans="1:14" x14ac:dyDescent="0.15">
      <c r="A52" s="248"/>
      <c r="B52" s="244"/>
      <c r="C52" s="244"/>
      <c r="D52" s="244"/>
      <c r="E52" s="244"/>
      <c r="F52" s="244"/>
      <c r="G52" s="325"/>
      <c r="H52" s="326" t="s">
        <v>507</v>
      </c>
      <c r="I52" s="327">
        <v>1592985</v>
      </c>
      <c r="J52" s="328">
        <v>32995</v>
      </c>
      <c r="K52" s="329">
        <v>60</v>
      </c>
      <c r="L52" s="330">
        <v>35210</v>
      </c>
      <c r="M52" s="331">
        <v>9.4</v>
      </c>
      <c r="N52" s="332">
        <v>50.6</v>
      </c>
    </row>
    <row r="53" spans="1:14" x14ac:dyDescent="0.15">
      <c r="A53" s="248"/>
      <c r="B53" s="244"/>
      <c r="C53" s="244"/>
      <c r="D53" s="244"/>
      <c r="E53" s="244"/>
      <c r="F53" s="244"/>
      <c r="G53" s="310" t="s">
        <v>508</v>
      </c>
      <c r="H53" s="311"/>
      <c r="I53" s="319">
        <v>3407265</v>
      </c>
      <c r="J53" s="320">
        <v>70920</v>
      </c>
      <c r="K53" s="321">
        <v>-7.8</v>
      </c>
      <c r="L53" s="322">
        <v>75709</v>
      </c>
      <c r="M53" s="323">
        <v>12.7</v>
      </c>
      <c r="N53" s="324">
        <v>-20.5</v>
      </c>
    </row>
    <row r="54" spans="1:14" x14ac:dyDescent="0.15">
      <c r="A54" s="248"/>
      <c r="B54" s="244"/>
      <c r="C54" s="244"/>
      <c r="D54" s="244"/>
      <c r="E54" s="244"/>
      <c r="F54" s="244"/>
      <c r="G54" s="325"/>
      <c r="H54" s="326" t="s">
        <v>507</v>
      </c>
      <c r="I54" s="327">
        <v>743830</v>
      </c>
      <c r="J54" s="328">
        <v>15482</v>
      </c>
      <c r="K54" s="329">
        <v>-53.1</v>
      </c>
      <c r="L54" s="330">
        <v>35212</v>
      </c>
      <c r="M54" s="331">
        <v>0</v>
      </c>
      <c r="N54" s="332">
        <v>-53.1</v>
      </c>
    </row>
    <row r="55" spans="1:14" x14ac:dyDescent="0.15">
      <c r="A55" s="248"/>
      <c r="B55" s="244"/>
      <c r="C55" s="244"/>
      <c r="D55" s="244"/>
      <c r="E55" s="244"/>
      <c r="F55" s="244"/>
      <c r="G55" s="310" t="s">
        <v>509</v>
      </c>
      <c r="H55" s="311"/>
      <c r="I55" s="319">
        <v>2387774</v>
      </c>
      <c r="J55" s="320">
        <v>49813</v>
      </c>
      <c r="K55" s="321">
        <v>-29.8</v>
      </c>
      <c r="L55" s="322">
        <v>90961</v>
      </c>
      <c r="M55" s="323">
        <v>20.100000000000001</v>
      </c>
      <c r="N55" s="324">
        <v>-49.9</v>
      </c>
    </row>
    <row r="56" spans="1:14" x14ac:dyDescent="0.15">
      <c r="A56" s="248"/>
      <c r="B56" s="244"/>
      <c r="C56" s="244"/>
      <c r="D56" s="244"/>
      <c r="E56" s="244"/>
      <c r="F56" s="244"/>
      <c r="G56" s="325"/>
      <c r="H56" s="326" t="s">
        <v>507</v>
      </c>
      <c r="I56" s="327">
        <v>950742</v>
      </c>
      <c r="J56" s="328">
        <v>19834</v>
      </c>
      <c r="K56" s="329">
        <v>28.1</v>
      </c>
      <c r="L56" s="330">
        <v>37720</v>
      </c>
      <c r="M56" s="331">
        <v>7.1</v>
      </c>
      <c r="N56" s="332">
        <v>21</v>
      </c>
    </row>
    <row r="57" spans="1:14" x14ac:dyDescent="0.15">
      <c r="A57" s="248"/>
      <c r="B57" s="244"/>
      <c r="C57" s="244"/>
      <c r="D57" s="244"/>
      <c r="E57" s="244"/>
      <c r="F57" s="244"/>
      <c r="G57" s="310" t="s">
        <v>510</v>
      </c>
      <c r="H57" s="311"/>
      <c r="I57" s="319">
        <v>4284144</v>
      </c>
      <c r="J57" s="320">
        <v>90366</v>
      </c>
      <c r="K57" s="321">
        <v>81.400000000000006</v>
      </c>
      <c r="L57" s="322">
        <v>106614</v>
      </c>
      <c r="M57" s="323">
        <v>17.2</v>
      </c>
      <c r="N57" s="324">
        <v>64.2</v>
      </c>
    </row>
    <row r="58" spans="1:14" x14ac:dyDescent="0.15">
      <c r="A58" s="248"/>
      <c r="B58" s="244"/>
      <c r="C58" s="244"/>
      <c r="D58" s="244"/>
      <c r="E58" s="244"/>
      <c r="F58" s="244"/>
      <c r="G58" s="325"/>
      <c r="H58" s="326" t="s">
        <v>507</v>
      </c>
      <c r="I58" s="327">
        <v>2283871</v>
      </c>
      <c r="J58" s="328">
        <v>48174</v>
      </c>
      <c r="K58" s="329">
        <v>142.9</v>
      </c>
      <c r="L58" s="330">
        <v>45545</v>
      </c>
      <c r="M58" s="331">
        <v>20.7</v>
      </c>
      <c r="N58" s="332">
        <v>122.2</v>
      </c>
    </row>
    <row r="59" spans="1:14" x14ac:dyDescent="0.15">
      <c r="A59" s="248"/>
      <c r="B59" s="244"/>
      <c r="C59" s="244"/>
      <c r="D59" s="244"/>
      <c r="E59" s="244"/>
      <c r="F59" s="244"/>
      <c r="G59" s="310" t="s">
        <v>511</v>
      </c>
      <c r="H59" s="311"/>
      <c r="I59" s="319">
        <v>3047161</v>
      </c>
      <c r="J59" s="320">
        <v>64994</v>
      </c>
      <c r="K59" s="321">
        <v>-28.1</v>
      </c>
      <c r="L59" s="322">
        <v>85459</v>
      </c>
      <c r="M59" s="323">
        <v>-19.8</v>
      </c>
      <c r="N59" s="324">
        <v>-8.3000000000000007</v>
      </c>
    </row>
    <row r="60" spans="1:14" x14ac:dyDescent="0.15">
      <c r="A60" s="248"/>
      <c r="B60" s="244"/>
      <c r="C60" s="244"/>
      <c r="D60" s="244"/>
      <c r="E60" s="244"/>
      <c r="F60" s="244"/>
      <c r="G60" s="325"/>
      <c r="H60" s="326" t="s">
        <v>507</v>
      </c>
      <c r="I60" s="333">
        <v>750028</v>
      </c>
      <c r="J60" s="328">
        <v>15998</v>
      </c>
      <c r="K60" s="329">
        <v>-66.8</v>
      </c>
      <c r="L60" s="330">
        <v>44378</v>
      </c>
      <c r="M60" s="331">
        <v>-2.6</v>
      </c>
      <c r="N60" s="332">
        <v>-64.2</v>
      </c>
    </row>
    <row r="61" spans="1:14" x14ac:dyDescent="0.15">
      <c r="A61" s="248"/>
      <c r="B61" s="244"/>
      <c r="C61" s="244"/>
      <c r="D61" s="244"/>
      <c r="E61" s="244"/>
      <c r="F61" s="244"/>
      <c r="G61" s="310" t="s">
        <v>512</v>
      </c>
      <c r="H61" s="334"/>
      <c r="I61" s="335">
        <v>3367650</v>
      </c>
      <c r="J61" s="336">
        <v>70595</v>
      </c>
      <c r="K61" s="337">
        <v>11.7</v>
      </c>
      <c r="L61" s="338">
        <v>85189</v>
      </c>
      <c r="M61" s="339">
        <v>7.8</v>
      </c>
      <c r="N61" s="324">
        <v>3.9</v>
      </c>
    </row>
    <row r="62" spans="1:14" x14ac:dyDescent="0.15">
      <c r="A62" s="248"/>
      <c r="B62" s="244"/>
      <c r="C62" s="244"/>
      <c r="D62" s="244"/>
      <c r="E62" s="244"/>
      <c r="F62" s="244"/>
      <c r="G62" s="325"/>
      <c r="H62" s="326" t="s">
        <v>507</v>
      </c>
      <c r="I62" s="327">
        <v>1264291</v>
      </c>
      <c r="J62" s="328">
        <v>26497</v>
      </c>
      <c r="K62" s="329">
        <v>22.2</v>
      </c>
      <c r="L62" s="330">
        <v>39613</v>
      </c>
      <c r="M62" s="331">
        <v>6.9</v>
      </c>
      <c r="N62" s="332">
        <v>15.3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topLeftCell="B7" zoomScale="55" zoomScaleNormal="100" zoomScaleSheetLayoutView="55" workbookViewId="0">
      <selection activeCell="R32" sqref="R3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topLeftCell="A70" zoomScale="55" zoomScaleNormal="100" zoomScaleSheetLayoutView="55" workbookViewId="0">
      <selection activeCell="AB100" sqref="AB10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topLeftCell="F14" zoomScaleNormal="10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5.22</v>
      </c>
      <c r="G47" s="12">
        <v>5.26</v>
      </c>
      <c r="H47" s="12">
        <v>5.23</v>
      </c>
      <c r="I47" s="12">
        <v>5.24</v>
      </c>
      <c r="J47" s="13">
        <v>5.2</v>
      </c>
    </row>
    <row r="48" spans="2:10" ht="57.75" customHeight="1" x14ac:dyDescent="0.15">
      <c r="B48" s="14"/>
      <c r="C48" s="1141" t="s">
        <v>4</v>
      </c>
      <c r="D48" s="1141"/>
      <c r="E48" s="1142"/>
      <c r="F48" s="15">
        <v>1.83</v>
      </c>
      <c r="G48" s="16">
        <v>2.25</v>
      </c>
      <c r="H48" s="16">
        <v>1.94</v>
      </c>
      <c r="I48" s="16">
        <v>2.92</v>
      </c>
      <c r="J48" s="17">
        <v>1.92</v>
      </c>
    </row>
    <row r="49" spans="2:10" ht="57.75" customHeight="1" thickBot="1" x14ac:dyDescent="0.2">
      <c r="B49" s="18"/>
      <c r="C49" s="1143" t="s">
        <v>5</v>
      </c>
      <c r="D49" s="1143"/>
      <c r="E49" s="1144"/>
      <c r="F49" s="19" t="s">
        <v>519</v>
      </c>
      <c r="G49" s="20">
        <v>0.41</v>
      </c>
      <c r="H49" s="20" t="s">
        <v>520</v>
      </c>
      <c r="I49" s="20">
        <v>0.98</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園田　尊博</cp:lastModifiedBy>
  <cp:lastPrinted>2017-03-02T13:30:20Z</cp:lastPrinted>
  <dcterms:created xsi:type="dcterms:W3CDTF">2017-02-15T22:51:10Z</dcterms:created>
  <dcterms:modified xsi:type="dcterms:W3CDTF">2017-04-14T08:00:32Z</dcterms:modified>
  <cp:category/>
</cp:coreProperties>
</file>