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050\Desktop\"/>
    </mc:Choice>
  </mc:AlternateContent>
  <bookViews>
    <workbookView xWindow="0" yWindow="0" windowWidth="24000" windowHeight="95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C35" i="10"/>
  <c r="BW34" i="10"/>
  <c r="BW35" i="10" s="1"/>
  <c r="BW36" i="10" s="1"/>
  <c r="BW37" i="10" s="1"/>
  <c r="BW38" i="10" s="1"/>
  <c r="BW39" i="10" s="1"/>
  <c r="BW40" i="10" s="1"/>
  <c r="BW41" i="10" s="1"/>
  <c r="BW42" i="10" s="1"/>
  <c r="BW43" i="10" s="1"/>
  <c r="C34" i="10"/>
  <c r="CO34" i="10" l="1"/>
  <c r="CO35" i="10" s="1"/>
  <c r="CO36" i="10" s="1"/>
  <c r="CO37" i="10" s="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BE34" i="10" s="1"/>
</calcChain>
</file>

<file path=xl/sharedStrings.xml><?xml version="1.0" encoding="utf-8"?>
<sst xmlns="http://schemas.openxmlformats.org/spreadsheetml/2006/main" count="1088" uniqueCount="612">
  <si>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</si>
  <si>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</si>
  <si>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</si>
  <si>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</si>
  <si>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</si>
  <si>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</si>
  <si>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</si>
  <si>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</si>
  <si>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</si>
  <si>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</si>
  <si>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</si>
  <si>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</si>
  <si>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</si>
  <si>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</si>
  <si>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</si>
  <si>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</si>
  <si>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</si>
  <si>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</si>
  <si>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</si>
  <si>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</si>
  <si>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</si>
  <si>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</si>
  <si>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</si>
  <si>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</si>
  <si>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</si>
  <si>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</si>
  <si>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</si>
  <si>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</si>
  <si>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</si>
  <si>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</si>
  <si>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</si>
  <si>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</si>
  <si>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</si>
  <si>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</si>
  <si>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</si>
  <si>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</si>
  <si>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</si>
  <si>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</si>
  <si>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</si>
  <si>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</si>
  <si>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</si>
  <si>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</si>
  <si>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</si>
  <si>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</si>
  <si>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</si>
  <si>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</si>
  <si>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</si>
  <si>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</si>
  <si>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</si>
  <si>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</si>
  <si>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</si>
  <si>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</si>
  <si>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</si>
  <si>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</si>
  <si>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</si>
  <si>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</si>
  <si>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</si>
  <si>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</si>
  <si>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</si>
  <si>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</si>
  <si>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</si>
  <si>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</si>
  <si>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</si>
  <si>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</si>
  <si>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</si>
  <si>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</si>
  <si>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</si>
  <si>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</si>
  <si>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</si>
  <si>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</si>
  <si>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</si>
  <si>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</si>
  <si>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</si>
  <si>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</si>
  <si>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</si>
  <si>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</si>
  <si>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</si>
  <si>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</si>
  <si>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</si>
  <si>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</si>
  <si>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</si>
  <si>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</si>
  <si>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</si>
  <si>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</si>
  <si>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</si>
  <si>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</si>
  <si>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</si>
  <si>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</si>
  <si>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</si>
  <si>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</si>
  <si>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</si>
  <si>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</si>
  <si>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</si>
  <si>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</si>
  <si>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</si>
  <si>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</si>
  <si>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</si>
  <si>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</si>
  <si>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</si>
  <si>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島原市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</si>
  <si>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</si>
  <si>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</si>
  <si>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</si>
  <si>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</si>
  <si>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</si>
  <si>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</si>
  <si>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</si>
  <si>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</si>
  <si>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</si>
  <si>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</si>
  <si>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</si>
  <si>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</si>
  <si>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</si>
  <si>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</si>
  <si>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</si>
  <si>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</si>
  <si>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</si>
  <si>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</si>
  <si>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</si>
  <si>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</si>
  <si>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</si>
  <si>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</si>
  <si>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</si>
  <si>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</si>
  <si>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</si>
  <si>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</si>
  <si>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</si>
  <si>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</si>
  <si>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</si>
  <si>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</si>
  <si>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</si>
  <si>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</si>
  <si>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</si>
  <si>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</si>
  <si>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</si>
  <si>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</si>
  <si>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</si>
  <si>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</si>
  <si>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</si>
  <si>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</si>
  <si>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</si>
  <si>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</si>
  <si>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</si>
  <si>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</si>
  <si>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</si>
  <si>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</si>
  <si>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</si>
  <si>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</si>
  <si>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</si>
  <si>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</si>
  <si>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</si>
  <si>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</si>
  <si>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</si>
  <si>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</si>
  <si>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</si>
  <si>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</si>
  <si>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</si>
  <si>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</si>
  <si>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</si>
  <si>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</si>
  <si>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</si>
  <si>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</si>
  <si>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</si>
  <si>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</si>
  <si>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</si>
  <si>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</si>
  <si>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</si>
  <si>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</si>
  <si>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</si>
  <si>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</si>
  <si>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</si>
  <si>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</si>
  <si>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</si>
  <si>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</si>
  <si>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</si>
  <si>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</si>
  <si>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</si>
  <si>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</si>
  <si>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</si>
  <si>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</si>
  <si>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</si>
  <si>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</si>
  <si>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</si>
  <si>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</si>
  <si>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</si>
  <si>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</si>
  <si>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</si>
  <si>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</si>
  <si>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</si>
  <si>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</si>
  <si>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</si>
  <si>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</si>
  <si>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</si>
  <si>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</si>
  <si>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</si>
  <si>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</si>
  <si>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</si>
  <si>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</si>
  <si>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</si>
  <si>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</si>
  <si>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</si>
  <si>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</si>
  <si>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</si>
  <si>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</si>
  <si>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</si>
  <si>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</si>
  <si>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</si>
  <si>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</si>
  <si>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</si>
  <si>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</si>
  <si>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</si>
  <si>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</si>
  <si>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</si>
  <si>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</si>
  <si>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</si>
  <si>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</si>
  <si>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</si>
  <si>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</si>
  <si>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</si>
  <si>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長崎県島原市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</si>
  <si>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</si>
  <si>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</si>
  <si>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</si>
  <si>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</si>
  <si>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</si>
  <si>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</si>
  <si>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</si>
  <si>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</si>
  <si>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</si>
  <si>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</si>
  <si>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</si>
  <si>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</si>
  <si>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</si>
  <si>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</si>
  <si>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</si>
  <si>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</si>
  <si>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</si>
  <si>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</si>
  <si>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</si>
  <si>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</si>
  <si>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</si>
  <si>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</si>
  <si>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</si>
  <si>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</si>
  <si>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</si>
  <si>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</si>
  <si>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</si>
  <si>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</si>
  <si>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</si>
  <si>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</si>
  <si>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</si>
  <si>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</si>
  <si>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</si>
  <si>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</si>
  <si>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</si>
  <si>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</si>
  <si>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</si>
  <si>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</si>
  <si>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</si>
  <si>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</si>
  <si>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</si>
  <si>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</si>
  <si>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</si>
  <si>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</si>
  <si>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</si>
  <si>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</si>
  <si>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</si>
  <si>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</si>
  <si>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</si>
  <si>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</si>
  <si>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</si>
  <si>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</si>
  <si>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</si>
  <si>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</si>
  <si>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</si>
  <si>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</si>
  <si>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</si>
  <si>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</si>
  <si>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</si>
  <si>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</si>
  <si>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</si>
  <si>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</si>
  <si>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</si>
  <si>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</si>
  <si>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</si>
  <si>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</si>
  <si>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</si>
  <si>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</si>
  <si>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</si>
  <si>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</si>
  <si>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</si>
  <si>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</si>
  <si>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</si>
  <si>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</si>
  <si>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</si>
  <si>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</si>
  <si>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</si>
  <si>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</si>
  <si>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</si>
  <si>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</si>
  <si>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</si>
  <si>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</si>
  <si>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</si>
  <si>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</si>
  <si>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</si>
  <si>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</si>
  <si>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</si>
  <si>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</si>
  <si>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</si>
  <si>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</si>
  <si>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</si>
  <si>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</si>
  <si>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</si>
  <si>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</si>
  <si>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</si>
  <si>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</si>
  <si>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</si>
  <si>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</si>
  <si>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</si>
  <si>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</si>
  <si>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</si>
  <si>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</si>
  <si>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</si>
  <si>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</si>
  <si>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</si>
  <si>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</si>
  <si>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</si>
  <si>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</si>
  <si>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</si>
  <si>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</si>
  <si>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</si>
  <si>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</si>
  <si>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</si>
  <si>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</si>
  <si>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</si>
  <si>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</si>
  <si>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</si>
  <si>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</si>
  <si>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</si>
  <si>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</si>
  <si>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</si>
  <si>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</si>
  <si>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</si>
  <si>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</si>
  <si>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</si>
  <si>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</si>
  <si>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</si>
  <si>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</si>
  <si>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</si>
  <si>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</si>
  <si>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</si>
  <si>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</si>
  <si>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</si>
  <si>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</si>
  <si>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</si>
  <si>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</si>
  <si>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</si>
  <si>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</si>
  <si>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</si>
  <si>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</si>
  <si>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</si>
  <si>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</si>
  <si>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</si>
  <si>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</si>
  <si>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</si>
  <si>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</si>
  <si>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</si>
  <si>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</si>
  <si>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</si>
  <si>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</si>
  <si>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</si>
  <si>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</si>
  <si>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長崎県島原市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</si>
  <si>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</si>
  <si>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</si>
  <si>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</si>
  <si>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</si>
  <si>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</si>
  <si>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</si>
  <si>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</si>
  <si>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</si>
  <si>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</si>
  <si>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</si>
  <si>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</si>
  <si>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</si>
  <si>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</si>
  <si>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</si>
  <si>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</si>
  <si>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</si>
  <si>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</si>
  <si>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</si>
  <si>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</si>
  <si>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</si>
  <si>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</si>
  <si>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</si>
  <si>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</si>
  <si>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</si>
  <si>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</si>
  <si>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</si>
  <si>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</si>
  <si>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</si>
  <si>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</si>
  <si>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</si>
  <si>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</si>
  <si>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</si>
  <si>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</si>
  <si>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</si>
  <si>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島原市国民健康保険事業特別会計</t>
    <phoneticPr fontId="5"/>
  </si>
  <si>
    <t>島原市後期高齢者医療特別会計</t>
    <phoneticPr fontId="5"/>
  </si>
  <si>
    <t>島原市水道事業会計</t>
    <phoneticPr fontId="5"/>
  </si>
  <si>
    <t>法適用企業</t>
    <phoneticPr fontId="5"/>
  </si>
  <si>
    <t>島原市温泉給湯事業特別会計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</si>
  <si>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</si>
  <si>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</si>
  <si>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</si>
  <si>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</si>
  <si>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</si>
  <si>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</si>
  <si>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</si>
  <si>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</si>
  <si>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</si>
  <si>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</si>
  <si>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</si>
  <si>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</si>
  <si>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</si>
  <si>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</si>
  <si>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</si>
  <si>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</si>
  <si>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</si>
  <si>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</si>
  <si>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</si>
  <si>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</si>
  <si>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</si>
  <si>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</si>
  <si>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</si>
  <si>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</si>
  <si>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</si>
  <si>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</si>
  <si>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</si>
  <si>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</si>
  <si>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</si>
  <si>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</si>
  <si>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</si>
  <si>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</si>
  <si>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</si>
  <si>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</si>
  <si>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</si>
  <si>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</si>
  <si>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</si>
  <si>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</si>
  <si>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</si>
  <si>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</si>
  <si>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</si>
  <si>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</si>
  <si>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</si>
  <si>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</si>
  <si>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</si>
  <si>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</si>
  <si>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</si>
  <si>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</si>
  <si>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</si>
  <si>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</si>
  <si>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</si>
  <si>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</si>
  <si>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</si>
  <si>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</si>
  <si>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</si>
  <si>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</si>
  <si>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</si>
  <si>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</si>
  <si>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</si>
  <si>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</si>
  <si>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</si>
  <si>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</si>
  <si>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</si>
  <si>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</si>
  <si>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島原市水道事業会計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</si>
  <si>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</si>
  <si>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</si>
  <si>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島原市温泉給湯事業特別会計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</si>
  <si>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</si>
  <si>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島原市後期高齢者医療特別会計</t>
    <phoneticPr fontId="5"/>
  </si>
  <si>
    <t>-</t>
    <phoneticPr fontId="5"/>
  </si>
  <si>
    <t>-</t>
    <phoneticPr fontId="5"/>
  </si>
  <si>
    <t>-</t>
    <phoneticPr fontId="5"/>
  </si>
  <si>
    <t>-</t>
    <phoneticPr fontId="5"/>
  </si>
  <si>
    <t>(Ｆ)</t>
    <phoneticPr fontId="5"/>
  </si>
  <si>
    <t>島原市国民健康保険事業特別会計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</si>
  <si>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</si>
  <si>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</si>
  <si>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</si>
  <si>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</si>
  <si>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</si>
  <si>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</si>
  <si>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</si>
  <si>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</si>
  <si>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</si>
  <si>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</si>
  <si>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</si>
  <si>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</si>
  <si>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</si>
  <si>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</si>
  <si>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</si>
  <si>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</si>
  <si>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</si>
  <si>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</si>
  <si>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</si>
  <si>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</si>
  <si>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</si>
  <si>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</si>
  <si>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</si>
  <si>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</si>
  <si>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</si>
  <si>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</si>
  <si>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</si>
  <si>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</si>
  <si>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</si>
  <si>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</si>
  <si>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</si>
  <si>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</si>
  <si>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</si>
  <si>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</si>
  <si>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</si>
  <si>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</si>
  <si>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</si>
  <si>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</si>
  <si>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</si>
  <si>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</si>
  <si>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</si>
  <si>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</si>
  <si>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</si>
  <si>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</si>
  <si>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</si>
  <si>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</si>
  <si>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</si>
  <si>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</si>
  <si>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</si>
  <si>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</si>
  <si>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</si>
  <si>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</si>
  <si>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</si>
  <si>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</si>
  <si>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</si>
  <si>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</si>
  <si>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</si>
  <si>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</si>
  <si>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</si>
  <si>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</si>
  <si>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</si>
  <si>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</si>
  <si>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</si>
  <si>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</si>
  <si>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</si>
  <si>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</si>
  <si>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</si>
  <si>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</si>
  <si>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</si>
  <si>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</si>
  <si>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</si>
  <si>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</si>
  <si>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</si>
  <si>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</si>
  <si>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</si>
  <si>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</si>
  <si>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</si>
  <si>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</si>
  <si>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</si>
  <si>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</si>
  <si>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</si>
  <si>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</si>
  <si>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</si>
  <si>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</si>
  <si>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</si>
  <si>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</si>
  <si>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</si>
  <si>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</si>
  <si>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</si>
  <si>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</si>
  <si>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</si>
  <si>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一般会計</t>
  </si>
  <si>
    <t>島原市水道事業会計</t>
  </si>
  <si>
    <t>島原市国民健康保険事業特別会計</t>
  </si>
  <si>
    <t>島原市温泉給湯事業特別会計</t>
  </si>
  <si>
    <t>島原市後期高齢者医療特別会計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</si>
  <si>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</si>
  <si>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</si>
  <si>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</si>
  <si>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</si>
  <si>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</si>
  <si>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</si>
  <si>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</si>
  <si>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</si>
  <si>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島原市土地開発公社</t>
  </si>
  <si>
    <t>島原市教育文化振興事業団</t>
  </si>
  <si>
    <t>島原観光ビューロー</t>
  </si>
  <si>
    <t>島原市学校給食会</t>
  </si>
  <si>
    <t>-</t>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</si>
  <si>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</si>
  <si>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</si>
  <si>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5"/>
  </si>
  <si>
    <t>長崎県市町村総合事務組合（交通災害共済事業特別会計）</t>
  </si>
  <si>
    <t>長崎県後期高齢者広域連合（普通会計）</t>
    <rPh sb="13" eb="15">
      <t>フツウ</t>
    </rPh>
    <phoneticPr fontId="2"/>
  </si>
  <si>
    <t>長崎県後期高齢者広域連合（後期高齢者医療事業会計）</t>
  </si>
  <si>
    <t>県央県南広域環境組合</t>
  </si>
  <si>
    <t>島原地域広域市町村圏組合（一般会計）</t>
  </si>
  <si>
    <t>島原地域広域市町村圏組合（介護保険事業特別会計）</t>
  </si>
  <si>
    <t>長崎県病院企業団（島原病院分）</t>
  </si>
  <si>
    <t>ふるさとしまばら応援基金</t>
  </si>
  <si>
    <t>公共施設等整備基金</t>
  </si>
  <si>
    <t>地域振興基金</t>
  </si>
  <si>
    <t>合併振興基金</t>
  </si>
  <si>
    <t>浄化槽整備事業基金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</si>
</sst>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A699-4782-BC74-868AC8FAD9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44384</c:v>
                </c:pt>
                <c:pt idx="1">
                  <c:v>41537</c:v>
                </c:pt>
                <c:pt idx="2">
                  <c:v>63941</c:v>
                </c:pt>
                <c:pt idx="3">
                  <c:v>54213</c:v>
                </c:pt>
                <c:pt idx="4">
                  <c:v>68081</c:v>
                </c:pt>
              </c:numCache>
            </c:numRef>
          </c:val>
          <c:smooth val="0"/>
          <c:extLst>
            <c:ext xmlns:c16="http://schemas.microsoft.com/office/drawing/2014/chart" uri="{C3380CC4-5D6E-409C-BE32-E72D297353CC}">
              <c16:uniqueId val="{00000001-A699-4782-BC74-868AC8FAD9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2.37</c:v>
                </c:pt>
                <c:pt idx="1">
                  <c:v>2.85</c:v>
                </c:pt>
                <c:pt idx="2">
                  <c:v>2.66</c:v>
                </c:pt>
                <c:pt idx="3">
                  <c:v>3.7</c:v>
                </c:pt>
                <c:pt idx="4">
                  <c:v>5.08</c:v>
                </c:pt>
              </c:numCache>
            </c:numRef>
          </c:val>
          <c:extLst>
            <c:ext xmlns:c16="http://schemas.microsoft.com/office/drawing/2014/chart" uri="{C3380CC4-5D6E-409C-BE32-E72D297353CC}">
              <c16:uniqueId val="{00000000-D81A-44FA-A515-F0D98CE61B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5.84</c:v>
                </c:pt>
                <c:pt idx="1">
                  <c:v>6.31</c:v>
                </c:pt>
                <c:pt idx="2">
                  <c:v>6.29</c:v>
                </c:pt>
                <c:pt idx="3">
                  <c:v>7.27</c:v>
                </c:pt>
                <c:pt idx="4">
                  <c:v>8.56</c:v>
                </c:pt>
              </c:numCache>
            </c:numRef>
          </c:val>
          <c:extLst>
            <c:ext xmlns:c16="http://schemas.microsoft.com/office/drawing/2014/chart" uri="{C3380CC4-5D6E-409C-BE32-E72D297353CC}">
              <c16:uniqueId val="{00000001-D81A-44FA-A515-F0D98CE61B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0.36</c:v>
                </c:pt>
                <c:pt idx="1">
                  <c:v>0.92</c:v>
                </c:pt>
                <c:pt idx="2">
                  <c:v>-0.22</c:v>
                </c:pt>
                <c:pt idx="3">
                  <c:v>2.4700000000000002</c:v>
                </c:pt>
                <c:pt idx="4">
                  <c:v>3.39</c:v>
                </c:pt>
              </c:numCache>
            </c:numRef>
          </c:val>
          <c:smooth val="0"/>
          <c:extLst>
            <c:ext xmlns:c16="http://schemas.microsoft.com/office/drawing/2014/chart" uri="{C3380CC4-5D6E-409C-BE32-E72D297353CC}">
              <c16:uniqueId val="{00000002-D81A-44FA-A515-F0D98CE61B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59-4534-AECF-EE5906632D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59-4534-AECF-EE5906632D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59-4534-AECF-EE5906632D4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959-4534-AECF-EE5906632D4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959-4534-AECF-EE5906632D49}"/>
            </c:ext>
          </c:extLst>
        </c:ser>
        <c:ser>
          <c:idx val="5"/>
          <c:order val="5"/>
          <c:tx>
            <c:strRef>
              <c:f>データシート!$A$32</c:f>
              <c:strCache>
                <c:ptCount val="1"/>
                <c:pt idx="0">
                  <c:v>島原市後期高齢者医療特別会計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0.1</c:v>
                </c:pt>
                <c:pt idx="4">
                  <c:v>#N/A</c:v>
                </c:pt>
                <c:pt idx="5">
                  <c:v>0.11</c:v>
                </c:pt>
                <c:pt idx="6">
                  <c:v>#N/A</c:v>
                </c:pt>
                <c:pt idx="7">
                  <c:v>0.1</c:v>
                </c:pt>
                <c:pt idx="8">
                  <c:v>#N/A</c:v>
                </c:pt>
                <c:pt idx="9">
                  <c:v>0.12</c:v>
                </c:pt>
              </c:numCache>
            </c:numRef>
          </c:val>
          <c:extLst>
            <c:ext xmlns:c16="http://schemas.microsoft.com/office/drawing/2014/chart" uri="{C3380CC4-5D6E-409C-BE32-E72D297353CC}">
              <c16:uniqueId val="{00000005-3959-4534-AECF-EE5906632D49}"/>
            </c:ext>
          </c:extLst>
        </c:ser>
        <c:ser>
          <c:idx val="6"/>
          <c:order val="6"/>
          <c:tx>
            <c:strRef>
              <c:f>データシート!$A$33</c:f>
              <c:strCache>
                <c:ptCount val="1"/>
                <c:pt idx="0">
                  <c:v>島原市温泉給湯事業特別会計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0.08</c:v>
                </c:pt>
                <c:pt idx="2">
                  <c:v>#N/A</c:v>
                </c:pt>
                <c:pt idx="3">
                  <c:v>0.14000000000000001</c:v>
                </c:pt>
                <c:pt idx="4">
                  <c:v>#N/A</c:v>
                </c:pt>
                <c:pt idx="5">
                  <c:v>0.21</c:v>
                </c:pt>
                <c:pt idx="6">
                  <c:v>#N/A</c:v>
                </c:pt>
                <c:pt idx="7">
                  <c:v>0.27</c:v>
                </c:pt>
                <c:pt idx="8">
                  <c:v>#N/A</c:v>
                </c:pt>
                <c:pt idx="9">
                  <c:v>0.23</c:v>
                </c:pt>
              </c:numCache>
            </c:numRef>
          </c:val>
          <c:extLst>
            <c:ext xmlns:c16="http://schemas.microsoft.com/office/drawing/2014/chart" uri="{C3380CC4-5D6E-409C-BE32-E72D297353CC}">
              <c16:uniqueId val="{00000006-3959-4534-AECF-EE5906632D49}"/>
            </c:ext>
          </c:extLst>
        </c:ser>
        <c:ser>
          <c:idx val="7"/>
          <c:order val="7"/>
          <c:tx>
            <c:strRef>
              <c:f>データシート!$A$34</c:f>
              <c:strCache>
                <c:ptCount val="1"/>
                <c:pt idx="0">
                  <c:v>島原市国民健康保険事業特別会計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0.16</c:v>
                </c:pt>
                <c:pt idx="2">
                  <c:v>#N/A</c:v>
                </c:pt>
                <c:pt idx="3">
                  <c:v>0.16</c:v>
                </c:pt>
                <c:pt idx="4">
                  <c:v>#N/A</c:v>
                </c:pt>
                <c:pt idx="5">
                  <c:v>0.6</c:v>
                </c:pt>
                <c:pt idx="6">
                  <c:v>#N/A</c:v>
                </c:pt>
                <c:pt idx="7">
                  <c:v>0.82</c:v>
                </c:pt>
                <c:pt idx="8">
                  <c:v>#N/A</c:v>
                </c:pt>
                <c:pt idx="9">
                  <c:v>1.47</c:v>
                </c:pt>
              </c:numCache>
            </c:numRef>
          </c:val>
          <c:extLst>
            <c:ext xmlns:c16="http://schemas.microsoft.com/office/drawing/2014/chart" uri="{C3380CC4-5D6E-409C-BE32-E72D297353CC}">
              <c16:uniqueId val="{00000007-3959-4534-AECF-EE5906632D49}"/>
            </c:ext>
          </c:extLst>
        </c:ser>
        <c:ser>
          <c:idx val="8"/>
          <c:order val="8"/>
          <c:tx>
            <c:strRef>
              <c:f>データシート!$A$35</c:f>
              <c:strCache>
                <c:ptCount val="1"/>
                <c:pt idx="0">
                  <c:v>島原市水道事業会計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9.0399999999999991</c:v>
                </c:pt>
                <c:pt idx="2">
                  <c:v>#N/A</c:v>
                </c:pt>
                <c:pt idx="3">
                  <c:v>9.59</c:v>
                </c:pt>
                <c:pt idx="4">
                  <c:v>#N/A</c:v>
                </c:pt>
                <c:pt idx="5">
                  <c:v>6.65</c:v>
                </c:pt>
                <c:pt idx="6">
                  <c:v>#N/A</c:v>
                </c:pt>
                <c:pt idx="7">
                  <c:v>4.28</c:v>
                </c:pt>
                <c:pt idx="8">
                  <c:v>#N/A</c:v>
                </c:pt>
                <c:pt idx="9">
                  <c:v>4.37</c:v>
                </c:pt>
              </c:numCache>
            </c:numRef>
          </c:val>
          <c:extLst>
            <c:ext xmlns:c16="http://schemas.microsoft.com/office/drawing/2014/chart" uri="{C3380CC4-5D6E-409C-BE32-E72D297353CC}">
              <c16:uniqueId val="{00000008-3959-4534-AECF-EE5906632D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2.36</c:v>
                </c:pt>
                <c:pt idx="2">
                  <c:v>#N/A</c:v>
                </c:pt>
                <c:pt idx="3">
                  <c:v>2.84</c:v>
                </c:pt>
                <c:pt idx="4">
                  <c:v>#N/A</c:v>
                </c:pt>
                <c:pt idx="5">
                  <c:v>2.66</c:v>
                </c:pt>
                <c:pt idx="6">
                  <c:v>#N/A</c:v>
                </c:pt>
                <c:pt idx="7">
                  <c:v>3.7</c:v>
                </c:pt>
                <c:pt idx="8">
                  <c:v>#N/A</c:v>
                </c:pt>
                <c:pt idx="9">
                  <c:v>5.08</c:v>
                </c:pt>
              </c:numCache>
            </c:numRef>
          </c:val>
          <c:extLst>
            <c:ext xmlns:c16="http://schemas.microsoft.com/office/drawing/2014/chart" uri="{C3380CC4-5D6E-409C-BE32-E72D297353CC}">
              <c16:uniqueId val="{00000009-3959-4534-AECF-EE5906632D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1867</c:v>
                </c:pt>
                <c:pt idx="5">
                  <c:v>1785</c:v>
                </c:pt>
                <c:pt idx="8">
                  <c:v>1602</c:v>
                </c:pt>
                <c:pt idx="11">
                  <c:v>1721</c:v>
                </c:pt>
                <c:pt idx="14">
                  <c:v>2099</c:v>
                </c:pt>
              </c:numCache>
            </c:numRef>
          </c:val>
          <c:extLst>
            <c:ext xmlns:c16="http://schemas.microsoft.com/office/drawing/2014/chart" uri="{C3380CC4-5D6E-409C-BE32-E72D297353CC}">
              <c16:uniqueId val="{00000000-1D5F-4A75-AFA4-D303779CE8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5F-4A75-AFA4-D303779CE8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4</c:v>
                </c:pt>
                <c:pt idx="6">
                  <c:v>3</c:v>
                </c:pt>
                <c:pt idx="9">
                  <c:v>0</c:v>
                </c:pt>
                <c:pt idx="12">
                  <c:v>0</c:v>
                </c:pt>
              </c:numCache>
            </c:numRef>
          </c:val>
          <c:extLst>
            <c:ext xmlns:c16="http://schemas.microsoft.com/office/drawing/2014/chart" uri="{C3380CC4-5D6E-409C-BE32-E72D297353CC}">
              <c16:uniqueId val="{00000002-1D5F-4A75-AFA4-D303779CE8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222</c:v>
                </c:pt>
                <c:pt idx="3">
                  <c:v>111</c:v>
                </c:pt>
                <c:pt idx="6">
                  <c:v>50</c:v>
                </c:pt>
                <c:pt idx="9">
                  <c:v>84</c:v>
                </c:pt>
                <c:pt idx="12">
                  <c:v>103</c:v>
                </c:pt>
              </c:numCache>
            </c:numRef>
          </c:val>
          <c:extLst>
            <c:ext xmlns:c16="http://schemas.microsoft.com/office/drawing/2014/chart" uri="{C3380CC4-5D6E-409C-BE32-E72D297353CC}">
              <c16:uniqueId val="{00000003-1D5F-4A75-AFA4-D303779CE8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64</c:v>
                </c:pt>
                <c:pt idx="3">
                  <c:v>71</c:v>
                </c:pt>
                <c:pt idx="6">
                  <c:v>71</c:v>
                </c:pt>
                <c:pt idx="9">
                  <c:v>73</c:v>
                </c:pt>
                <c:pt idx="12">
                  <c:v>94</c:v>
                </c:pt>
              </c:numCache>
            </c:numRef>
          </c:val>
          <c:extLst>
            <c:ext xmlns:c16="http://schemas.microsoft.com/office/drawing/2014/chart" uri="{C3380CC4-5D6E-409C-BE32-E72D297353CC}">
              <c16:uniqueId val="{00000004-1D5F-4A75-AFA4-D303779CE8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5F-4A75-AFA4-D303779CE8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5F-4A75-AFA4-D303779CE8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1955</c:v>
                </c:pt>
                <c:pt idx="3">
                  <c:v>1863</c:v>
                </c:pt>
                <c:pt idx="6">
                  <c:v>1773</c:v>
                </c:pt>
                <c:pt idx="9">
                  <c:v>2035</c:v>
                </c:pt>
                <c:pt idx="12">
                  <c:v>2529</c:v>
                </c:pt>
              </c:numCache>
            </c:numRef>
          </c:val>
          <c:extLst>
            <c:ext xmlns:c16="http://schemas.microsoft.com/office/drawing/2014/chart" uri="{C3380CC4-5D6E-409C-BE32-E72D297353CC}">
              <c16:uniqueId val="{00000007-1D5F-4A75-AFA4-D303779CE8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377</c:v>
                </c:pt>
                <c:pt idx="2">
                  <c:v>#N/A</c:v>
                </c:pt>
                <c:pt idx="3">
                  <c:v>#N/A</c:v>
                </c:pt>
                <c:pt idx="4">
                  <c:v>264</c:v>
                </c:pt>
                <c:pt idx="5">
                  <c:v>#N/A</c:v>
                </c:pt>
                <c:pt idx="6">
                  <c:v>#N/A</c:v>
                </c:pt>
                <c:pt idx="7">
                  <c:v>295</c:v>
                </c:pt>
                <c:pt idx="8">
                  <c:v>#N/A</c:v>
                </c:pt>
                <c:pt idx="9">
                  <c:v>#N/A</c:v>
                </c:pt>
                <c:pt idx="10">
                  <c:v>471</c:v>
                </c:pt>
                <c:pt idx="11">
                  <c:v>#N/A</c:v>
                </c:pt>
                <c:pt idx="12">
                  <c:v>#N/A</c:v>
                </c:pt>
                <c:pt idx="13">
                  <c:v>627</c:v>
                </c:pt>
                <c:pt idx="14">
                  <c:v>#N/A</c:v>
                </c:pt>
              </c:numCache>
            </c:numRef>
          </c:val>
          <c:smooth val="0"/>
          <c:extLst>
            <c:ext xmlns:c16="http://schemas.microsoft.com/office/drawing/2014/chart" uri="{C3380CC4-5D6E-409C-BE32-E72D297353CC}">
              <c16:uniqueId val="{00000008-1D5F-4A75-AFA4-D303779CE8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16622</c:v>
                </c:pt>
                <c:pt idx="5">
                  <c:v>17623</c:v>
                </c:pt>
                <c:pt idx="8">
                  <c:v>18633</c:v>
                </c:pt>
                <c:pt idx="11">
                  <c:v>18948</c:v>
                </c:pt>
                <c:pt idx="14">
                  <c:v>18236</c:v>
                </c:pt>
              </c:numCache>
            </c:numRef>
          </c:val>
          <c:extLst>
            <c:ext xmlns:c16="http://schemas.microsoft.com/office/drawing/2014/chart" uri="{C3380CC4-5D6E-409C-BE32-E72D297353CC}">
              <c16:uniqueId val="{00000000-FED5-49B6-98C7-6EF53EE715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2561</c:v>
                </c:pt>
                <c:pt idx="5">
                  <c:v>2399</c:v>
                </c:pt>
                <c:pt idx="8">
                  <c:v>2401</c:v>
                </c:pt>
                <c:pt idx="11">
                  <c:v>2224</c:v>
                </c:pt>
                <c:pt idx="14">
                  <c:v>2033</c:v>
                </c:pt>
              </c:numCache>
            </c:numRef>
          </c:val>
          <c:extLst>
            <c:ext xmlns:c16="http://schemas.microsoft.com/office/drawing/2014/chart" uri="{C3380CC4-5D6E-409C-BE32-E72D297353CC}">
              <c16:uniqueId val="{00000001-FED5-49B6-98C7-6EF53EE715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6502</c:v>
                </c:pt>
                <c:pt idx="5">
                  <c:v>6143</c:v>
                </c:pt>
                <c:pt idx="8">
                  <c:v>6406</c:v>
                </c:pt>
                <c:pt idx="11">
                  <c:v>7139</c:v>
                </c:pt>
                <c:pt idx="14">
                  <c:v>7496</c:v>
                </c:pt>
              </c:numCache>
            </c:numRef>
          </c:val>
          <c:extLst>
            <c:ext xmlns:c16="http://schemas.microsoft.com/office/drawing/2014/chart" uri="{C3380CC4-5D6E-409C-BE32-E72D297353CC}">
              <c16:uniqueId val="{00000002-FED5-49B6-98C7-6EF53EE715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D5-49B6-98C7-6EF53EE715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D5-49B6-98C7-6EF53EE715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D5-49B6-98C7-6EF53EE715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2155</c:v>
                </c:pt>
                <c:pt idx="3">
                  <c:v>2035</c:v>
                </c:pt>
                <c:pt idx="6">
                  <c:v>2137</c:v>
                </c:pt>
                <c:pt idx="9">
                  <c:v>2107</c:v>
                </c:pt>
                <c:pt idx="12">
                  <c:v>2170</c:v>
                </c:pt>
              </c:numCache>
            </c:numRef>
          </c:val>
          <c:extLst>
            <c:ext xmlns:c16="http://schemas.microsoft.com/office/drawing/2014/chart" uri="{C3380CC4-5D6E-409C-BE32-E72D297353CC}">
              <c16:uniqueId val="{00000006-FED5-49B6-98C7-6EF53EE715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152</c:v>
                </c:pt>
                <c:pt idx="3">
                  <c:v>142</c:v>
                </c:pt>
                <c:pt idx="6">
                  <c:v>138</c:v>
                </c:pt>
                <c:pt idx="9">
                  <c:v>177</c:v>
                </c:pt>
                <c:pt idx="12">
                  <c:v>134</c:v>
                </c:pt>
              </c:numCache>
            </c:numRef>
          </c:val>
          <c:extLst>
            <c:ext xmlns:c16="http://schemas.microsoft.com/office/drawing/2014/chart" uri="{C3380CC4-5D6E-409C-BE32-E72D297353CC}">
              <c16:uniqueId val="{00000007-FED5-49B6-98C7-6EF53EE715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874</c:v>
                </c:pt>
                <c:pt idx="3">
                  <c:v>1047</c:v>
                </c:pt>
                <c:pt idx="6">
                  <c:v>1131</c:v>
                </c:pt>
                <c:pt idx="9">
                  <c:v>1259</c:v>
                </c:pt>
                <c:pt idx="12">
                  <c:v>1411</c:v>
                </c:pt>
              </c:numCache>
            </c:numRef>
          </c:val>
          <c:extLst>
            <c:ext xmlns:c16="http://schemas.microsoft.com/office/drawing/2014/chart" uri="{C3380CC4-5D6E-409C-BE32-E72D297353CC}">
              <c16:uniqueId val="{00000008-FED5-49B6-98C7-6EF53EE715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ED5-49B6-98C7-6EF53EE715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21429</c:v>
                </c:pt>
                <c:pt idx="3">
                  <c:v>23401</c:v>
                </c:pt>
                <c:pt idx="6">
                  <c:v>23805</c:v>
                </c:pt>
                <c:pt idx="9">
                  <c:v>23746</c:v>
                </c:pt>
                <c:pt idx="12">
                  <c:v>22740</c:v>
                </c:pt>
              </c:numCache>
            </c:numRef>
          </c:val>
          <c:extLst>
            <c:ext xmlns:c16="http://schemas.microsoft.com/office/drawing/2014/chart" uri="{C3380CC4-5D6E-409C-BE32-E72D297353CC}">
              <c16:uniqueId val="{0000000A-FED5-49B6-98C7-6EF53EE715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461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ED5-49B6-98C7-6EF53EE715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713</c:v>
                </c:pt>
                <c:pt idx="1">
                  <c:v>867</c:v>
                </c:pt>
                <c:pt idx="2">
                  <c:v>1027</c:v>
                </c:pt>
              </c:numCache>
            </c:numRef>
          </c:val>
          <c:extLst>
            <c:ext xmlns:c16="http://schemas.microsoft.com/office/drawing/2014/chart" uri="{C3380CC4-5D6E-409C-BE32-E72D297353CC}">
              <c16:uniqueId val="{00000000-F62F-4F47-8D62-963A8402D1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806</c:v>
                </c:pt>
                <c:pt idx="1">
                  <c:v>968</c:v>
                </c:pt>
                <c:pt idx="2">
                  <c:v>980</c:v>
                </c:pt>
              </c:numCache>
            </c:numRef>
          </c:val>
          <c:extLst>
            <c:ext xmlns:c16="http://schemas.microsoft.com/office/drawing/2014/chart" uri="{C3380CC4-5D6E-409C-BE32-E72D297353CC}">
              <c16:uniqueId val="{00000001-F62F-4F47-8D62-963A8402D1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4660</c:v>
                </c:pt>
                <c:pt idx="1">
                  <c:v>5080</c:v>
                </c:pt>
                <c:pt idx="2">
                  <c:v>5210</c:v>
                </c:pt>
              </c:numCache>
            </c:numRef>
          </c:val>
          <c:extLst>
            <c:ext xmlns:c16="http://schemas.microsoft.com/office/drawing/2014/chart" uri="{C3380CC4-5D6E-409C-BE32-E72D297353CC}">
              <c16:uniqueId val="{00000002-F62F-4F47-8D62-963A8402D1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年度の元利償還金については、新庁舎整備事業にかかる元金償還が開始したことにより増となった。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また、控除される算入公債費等は、庁舎災害復旧事業の償還にかかる交付税措置額の増加に伴い増額となっている。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実質公債費比率については、類似団体内順位も上位にあり、今後も公債費と交付税措置とのバランスに配慮しながら健全な財政運営に努める。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水道事業の地方債残高の増により公営企業債等繰入見込額が増となった一方、災害復旧事業債や臨時対策事業債の減による地方債現在高の減少に伴い、結果として将来負担額は減となった</a:t>
          </a: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834</a:t>
          </a:r>
          <a:r>
            <a:rPr kumimoji="1" lang="ja-JP" altLang="en-US" sz="1400">
              <a:latin typeface="ＭＳ ゴシック" pitchFamily="49" charset="-128"/>
              <a:ea typeface="ＭＳ ゴシック" pitchFamily="49" charset="-128"/>
            </a:rPr>
            <a:t>百万円）。</a:t>
          </a:r>
        </a:p>
        <a:p>
          <a:r>
            <a:rPr kumimoji="1" lang="ja-JP" altLang="en-US" sz="1400">
              <a:latin typeface="ＭＳ ゴシック" pitchFamily="49" charset="-128"/>
              <a:ea typeface="ＭＳ ゴシック" pitchFamily="49" charset="-128"/>
            </a:rPr>
            <a:t>　将来負担額から控除する充当可能財源等の額は、ふるさとしまばら応援基金の増による充当可能基金の増などにより増加した一方、公債費にかかる普通交付税措置見込額の減などの要因で減少した（△</a:t>
          </a:r>
          <a:r>
            <a:rPr kumimoji="1" lang="en-US" altLang="ja-JP" sz="1400">
              <a:latin typeface="ＭＳ ゴシック" pitchFamily="49" charset="-128"/>
              <a:ea typeface="ＭＳ ゴシック" pitchFamily="49" charset="-128"/>
            </a:rPr>
            <a:t>546</a:t>
          </a:r>
          <a:r>
            <a:rPr kumimoji="1" lang="ja-JP" altLang="en-US" sz="1400">
              <a:latin typeface="ＭＳ ゴシック" pitchFamily="49" charset="-128"/>
              <a:ea typeface="ＭＳ ゴシック" pitchFamily="49" charset="-128"/>
            </a:rPr>
            <a:t>百万円）。</a:t>
          </a:r>
        </a:p>
        <a:p>
          <a:r>
            <a:rPr kumimoji="1" lang="ja-JP" altLang="en-US" sz="1400">
              <a:latin typeface="ＭＳ ゴシック" pitchFamily="49" charset="-128"/>
              <a:ea typeface="ＭＳ ゴシック" pitchFamily="49" charset="-128"/>
            </a:rPr>
            <a:t>　その結果、将来負担額よりも控除される充当可能財源等の額が上回ったことにより分子がマイナスとなった。</a:t>
          </a:r>
        </a:p>
        <a:p>
          <a:r>
            <a:rPr kumimoji="1" lang="ja-JP" altLang="en-US" sz="1400">
              <a:latin typeface="ＭＳ ゴシック" pitchFamily="49" charset="-128"/>
              <a:ea typeface="ＭＳ ゴシック" pitchFamily="49" charset="-128"/>
            </a:rPr>
            <a:t>　今後も健全財政を維持できるよう、公債費の抑制を図りながら、中長期的な視点に立った予算編成に努める。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長崎県島原市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ここ数年、歳出に対する歳入の不足分については、基金からの繰り入れにより収支バランスを図っている状態が続いている。令和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年度の決算では、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百万円を取崩した一方で、寄附金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467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百万円や令和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年度の決算剰余金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百万円などを積立てた結果、基金残高が増加した。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本市の基金残高については、類似団体と比較すると少額であり、特に、財政調整基金や減債基金は顕著である。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今後は、持続可能な行財政運営を行っていくため、これまで以上に行財政改革に取り組み、効果的な事業の実施と経常経費の削減を図り、財政調整基金等の基金残高の確保に努める。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公共施設等整備基金：公共施設等の整備事業に充てるため。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合併振興基金：地域住民の連携の強化及び地域の振興を図るため。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地域振興基金：福祉活動の促進、快適な生活環境の形成等を図るため。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ふるさとしまばら応援基金：ふるさと納税者（寄附者）の思いを具現化する重要施策に充てるため。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浄化槽整備事業基金：浄化槽設置整備を促進するため。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ふるさとしまばら</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応援基金：本市の地域づくりを応援するために寄せられた「ふるさとしまばら寄附金」を積み立てるため平成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新たに基金創設。令和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年度は、目的に応じた事業への充当と積立を行い、差引で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ふるさとしまばら応援基金：今後は寄附者の思いを具現化する施策の財源として活用する。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百万円を取崩した一方で、運用益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百万円、売却益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百万円と歳計剰余金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百万円を積み立てることにより基金残高は増加した。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財政調整基金は、突発的な災害や緊急を要する経費に備えるという本基金の性質から、更なる積立が必要である。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今後も行政改革に取り組み、一般的に適正な水準とされる標準財政規模の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％程度の規模を目指すため、計画的な積立に努める。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年度においては、取崩はなく、運用益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百万円、売却益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百万円の積立により基金残高は増加した。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債基金は、経済事情の変動等により著しく財源が不足する場合において、特に公債の償還の財源に充てるために必要な財源の確保をするために設置された基金であり、地方債現在高の状況や公債費負担の今後の見通しに応じた、計画的な積立て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43,169
42,671
82.96
25,725,052
24,939,369
610,303
12,007,257
22,740,066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本市の指数は、前年度から</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ポイント低下した。また、全国平均よりも</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ポイント低く、長崎県平均よりも</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ポイント、類似団体内平均よりも</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年度単年度の財政力指数は</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0.42</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と同水準となっている。その要因は、分子の基準財政収入額が市町村民税や固定資産税などの市税の増により増加し、分母の基準財政需要額も公債費の増により増加となり、分母分子ともに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今後も徴税体制の強化などによる歳入の確保と、事務事業の見直しなどの歳出削減に努める。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124460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90187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161307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本市の比率は前年度より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ポイント上昇しており、全国平均より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ポイント、長崎県平均より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ポイント、類似団体内平均より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い水準にある。他自治体よりも比率が高い要因の一つに障害者自立支援給付費や子どものための教育・保育給付費などの扶助費が高いことがあげられる。分子の経常経費充当一般財源（主に公債費）が増加し、臨時財政対策債の減により分母の経常一般財源が減額したことが比率が悪化した要因である。</a:t>
          </a:r>
          <a:endPar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今後、交付税</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総額の減少など一般財源確保に課題が残る中、扶助費や公債費の増加が想定され、行財政改革を引き続き推進し、経常経費のさらなる削減に努める。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4717</xdr:rowOff>
    </xdr:from>
    <xdr:to>
      <xdr:col>23</xdr:col>
      <xdr:colOff>133350</xdr:colOff>
      <xdr:row>60</xdr:row>
      <xdr:rowOff>166733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91717"/>
          <a:ext cx="8382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4717</xdr:rowOff>
    </xdr:from>
    <xdr:to>
      <xdr:col>19</xdr:col>
      <xdr:colOff>133350</xdr:colOff>
      <xdr:row>60</xdr:row>
      <xdr:rowOff>80554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9171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32294</xdr:rowOff>
    </xdr:from>
    <xdr:to>
      <xdr:col>15</xdr:col>
      <xdr:colOff>82550</xdr:colOff>
      <xdr:row>60</xdr:row>
      <xdr:rowOff>80554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19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21953</xdr:rowOff>
    </xdr:from>
    <xdr:to>
      <xdr:col>11</xdr:col>
      <xdr:colOff>31750</xdr:colOff>
      <xdr:row>60</xdr:row>
      <xdr:rowOff>32294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089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115933</xdr:rowOff>
    </xdr:from>
    <xdr:to>
      <xdr:col>23</xdr:col>
      <xdr:colOff>184150</xdr:colOff>
      <xdr:row>61</xdr:row>
      <xdr:rowOff>46083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88010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7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125367</xdr:rowOff>
    </xdr:from>
    <xdr:to>
      <xdr:col>19</xdr:col>
      <xdr:colOff>184150</xdr:colOff>
      <xdr:row>60</xdr:row>
      <xdr:rowOff>55517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40294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27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29754</xdr:rowOff>
    </xdr:from>
    <xdr:to>
      <xdr:col>15</xdr:col>
      <xdr:colOff>133350</xdr:colOff>
      <xdr:row>60</xdr:row>
      <xdr:rowOff>131354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116131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152944</xdr:rowOff>
    </xdr:from>
    <xdr:to>
      <xdr:col>11</xdr:col>
      <xdr:colOff>82550</xdr:colOff>
      <xdr:row>60</xdr:row>
      <xdr:rowOff>83094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93271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82930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本市の決算額は、全国や長崎県平均、類似団体内平均よりも低い決算額となっており、類似団体内順位も上位にある。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主な要因としては、廃棄物処理業務や救急・消防業務などを一部事務組合で処理していることが挙げられる。前年度と比較して増額となったのは、ごみ収集運搬業務委託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や、光熱費の高騰に伴う物件費の増によるものである。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今後も効率的な財政運営を行うため、事務事業の見直しを行いながら、経費の削減に努める。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105625</xdr:rowOff>
    </xdr:from>
    <xdr:to>
      <xdr:col>23</xdr:col>
      <xdr:colOff>133350</xdr:colOff>
      <xdr:row>81</xdr:row>
      <xdr:rowOff>107756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93075"/>
          <a:ext cx="838200" cy="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93365</xdr:rowOff>
    </xdr:from>
    <xdr:to>
      <xdr:col>19</xdr:col>
      <xdr:colOff>133350</xdr:colOff>
      <xdr:row>81</xdr:row>
      <xdr:rowOff>105625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80815"/>
          <a:ext cx="8890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83105</xdr:rowOff>
    </xdr:from>
    <xdr:to>
      <xdr:col>15</xdr:col>
      <xdr:colOff>82550</xdr:colOff>
      <xdr:row>81</xdr:row>
      <xdr:rowOff>93365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70555"/>
          <a:ext cx="8890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64277</xdr:rowOff>
    </xdr:from>
    <xdr:to>
      <xdr:col>11</xdr:col>
      <xdr:colOff>31750</xdr:colOff>
      <xdr:row>81</xdr:row>
      <xdr:rowOff>83105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51727"/>
          <a:ext cx="8890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56956</xdr:rowOff>
    </xdr:from>
    <xdr:to>
      <xdr:col>23</xdr:col>
      <xdr:colOff>184150</xdr:colOff>
      <xdr:row>81</xdr:row>
      <xdr:rowOff>158556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4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149683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6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54825</xdr:rowOff>
    </xdr:from>
    <xdr:to>
      <xdr:col>19</xdr:col>
      <xdr:colOff>184150</xdr:colOff>
      <xdr:row>81</xdr:row>
      <xdr:rowOff>156425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4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166602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11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42565</xdr:rowOff>
    </xdr:from>
    <xdr:to>
      <xdr:col>15</xdr:col>
      <xdr:colOff>133350</xdr:colOff>
      <xdr:row>81</xdr:row>
      <xdr:rowOff>144165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154342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9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32305</xdr:rowOff>
    </xdr:from>
    <xdr:to>
      <xdr:col>11</xdr:col>
      <xdr:colOff>82550</xdr:colOff>
      <xdr:row>81</xdr:row>
      <xdr:rowOff>133905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1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144082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8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13477</xdr:rowOff>
    </xdr:from>
    <xdr:to>
      <xdr:col>7</xdr:col>
      <xdr:colOff>31750</xdr:colOff>
      <xdr:row>81</xdr:row>
      <xdr:rowOff>115077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125254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6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年度のラスパイレス指数は、職員構成の変動により前年度よりも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ポイント低下し、県内</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市の中では下位の状況にある。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本市の指数が低くなっている要因としては、資格基準での昇格年数が国と異なることが主なものである。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47978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658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47978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5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34572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34572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108955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1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68738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本市の人口千人当たり職員数は、全国平均及び県平均を下回り、類似団体平均との比較では▲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人と大きく下回っている状況である。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職員定数は、合併時に</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人を削減し、職員数についても第４次行政改革大綱に基づく適正化により、平成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年から令和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年までに</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人の削減を達成した。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今後は第５次行政改革大綱に基づき、業務の民間委託や効率化を図る一方で、新たな行政課題や重点的な取り組みが必要な分野には大胆に人員配置を行い、平成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日現在の職員数を基準に適正な定員管理に努めていく。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120106</xdr:rowOff>
    </xdr:from>
    <xdr:to>
      <xdr:col>81</xdr:col>
      <xdr:colOff>44450</xdr:colOff>
      <xdr:row>58</xdr:row>
      <xdr:rowOff>130447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06420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107466</xdr:rowOff>
    </xdr:from>
    <xdr:to>
      <xdr:col>77</xdr:col>
      <xdr:colOff>44450</xdr:colOff>
      <xdr:row>58</xdr:row>
      <xdr:rowOff>120106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05156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107466</xdr:rowOff>
    </xdr:from>
    <xdr:to>
      <xdr:col>72</xdr:col>
      <xdr:colOff>203200</xdr:colOff>
      <xdr:row>58</xdr:row>
      <xdr:rowOff>116659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05156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109765</xdr:rowOff>
    </xdr:from>
    <xdr:to>
      <xdr:col>68</xdr:col>
      <xdr:colOff>152400</xdr:colOff>
      <xdr:row>58</xdr:row>
      <xdr:rowOff>116659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05386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79647</xdr:rowOff>
    </xdr:from>
    <xdr:to>
      <xdr:col>81</xdr:col>
      <xdr:colOff>95250</xdr:colOff>
      <xdr:row>59</xdr:row>
      <xdr:rowOff>9797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924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9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69306</xdr:rowOff>
    </xdr:from>
    <xdr:to>
      <xdr:col>77</xdr:col>
      <xdr:colOff>95250</xdr:colOff>
      <xdr:row>58</xdr:row>
      <xdr:rowOff>170906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9633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78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56666</xdr:rowOff>
    </xdr:from>
    <xdr:to>
      <xdr:col>73</xdr:col>
      <xdr:colOff>44450</xdr:colOff>
      <xdr:row>58</xdr:row>
      <xdr:rowOff>158266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0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168443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7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65859</xdr:rowOff>
    </xdr:from>
    <xdr:to>
      <xdr:col>68</xdr:col>
      <xdr:colOff>203200</xdr:colOff>
      <xdr:row>58</xdr:row>
      <xdr:rowOff>167459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6186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58965</xdr:rowOff>
    </xdr:from>
    <xdr:to>
      <xdr:col>64</xdr:col>
      <xdr:colOff>152400</xdr:colOff>
      <xdr:row>58</xdr:row>
      <xdr:rowOff>160565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170742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本市の比率は、前年度よりも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ポイント高く、全国平均より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ポイント、長崎県平均よりも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ポイント、類似団体平均よりも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く、類似団体内順位も上位となっている。比率が高くなった主な要因は、令和元年度借入の新庁舎整備事業にかかる元金償還にかかる普通交付税の措置額が増となり分母である標準財政規模が減少した一方、庁舎整備事業にかかる元利償還金額が増加し分子が増大した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今後の大型施設建設については、交付税措置率の高い起債の活用を図り、実質公債費比率の抑制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74824</xdr:rowOff>
    </xdr:from>
    <xdr:to>
      <xdr:col>81</xdr:col>
      <xdr:colOff>44450</xdr:colOff>
      <xdr:row>36</xdr:row>
      <xdr:rowOff>98954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24702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70803</xdr:rowOff>
    </xdr:from>
    <xdr:to>
      <xdr:col>77</xdr:col>
      <xdr:colOff>44450</xdr:colOff>
      <xdr:row>36</xdr:row>
      <xdr:rowOff>74824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2430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70803</xdr:rowOff>
    </xdr:from>
    <xdr:to>
      <xdr:col>72</xdr:col>
      <xdr:colOff>203200</xdr:colOff>
      <xdr:row>36</xdr:row>
      <xdr:rowOff>74824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2430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74824</xdr:rowOff>
    </xdr:from>
    <xdr:to>
      <xdr:col>68</xdr:col>
      <xdr:colOff>152400</xdr:colOff>
      <xdr:row>36</xdr:row>
      <xdr:rowOff>88900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24702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48154</xdr:rowOff>
    </xdr:from>
    <xdr:to>
      <xdr:col>81</xdr:col>
      <xdr:colOff>95250</xdr:colOff>
      <xdr:row>36</xdr:row>
      <xdr:rowOff>149754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64681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06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24024</xdr:rowOff>
    </xdr:from>
    <xdr:to>
      <xdr:col>77</xdr:col>
      <xdr:colOff>95250</xdr:colOff>
      <xdr:row>36</xdr:row>
      <xdr:rowOff>125624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1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135801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96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20003</xdr:rowOff>
    </xdr:from>
    <xdr:to>
      <xdr:col>73</xdr:col>
      <xdr:colOff>44450</xdr:colOff>
      <xdr:row>36</xdr:row>
      <xdr:rowOff>121603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131780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596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24024</xdr:rowOff>
    </xdr:from>
    <xdr:to>
      <xdr:col>68</xdr:col>
      <xdr:colOff>203200</xdr:colOff>
      <xdr:row>36</xdr:row>
      <xdr:rowOff>125624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1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135801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596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38100</xdr:rowOff>
    </xdr:from>
    <xdr:to>
      <xdr:col>64</xdr:col>
      <xdr:colOff>152400</xdr:colOff>
      <xdr:row>36</xdr:row>
      <xdr:rowOff>139700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149877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将来負担額は、公営企業等繰入見込額及び退職手当負担見込額の増はあるものの、地方債の現在高や組合負担等見込額の減により減額となった（△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834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百万円）。また、将来負担額から控除する充当可能特定財源等の額は、充当可能基金の増により増額の一方、公債費等に係る基準財政需要額算入見込額の減により減額となった（△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　その結果、将来負担額よりも控除する充当可能財源等の額が上回ったことにより分子がマイナスとなったため、将来負担比率はなしとなっている。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今後も将来負担の抑制を図り、財政の健全化に努める。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148399</xdr:rowOff>
    </xdr:from>
    <xdr:to>
      <xdr:col>68</xdr:col>
      <xdr:colOff>203200</xdr:colOff>
      <xdr:row>15</xdr:row>
      <xdr:rowOff>78549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5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88726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1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43,169
42,671
82.96
25,725,052
24,939,369
610,303
12,007,257
22,740,066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本市の比率は</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％で類似団体より</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ポイント、全国平均よりも</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それぞれ低い水準にある。比率を下げている要因として、消防業務、廃棄物処理業務を一部事務組合で行っていることや業務委託等の推進により人件費が一部事務組合負担金や委託料へシフトしていることなど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人口千人当たり職員数は類似団体よりも</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3.46</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人少なく、ラスパイレス指数も県内で下位に位置している。人件費は、経常収支比率の中のウェイトが大きく、市民サービスの低下を招くことがないよう適正化に努める。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77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772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本市の比率は、全国平均よりも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ポイント、長崎県平均よりも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ポイント、類似団体内平均よりも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ポイント増加した要因は、観光施設や体育施設の指定管理料が減となった一方、ごみ収集運搬業務にかかる委託料が増となり物件費が増加したことによる。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今後も市民サービスの維持・向上を確保しつつ、より効果的な財政運営を行うため、事務事業の見直しを行い経費削減・効率化に努めるとともに業務の民間委託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等に積極的に取り組む。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37193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08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08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409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7257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82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61884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本市の比率は、全国平均よりも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ポイント、長崎県平均よりも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ポイント、類似団体内平均よりも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ポイント、いずれも高い水準にある。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ポイント増加している主な要因は、子どものための教育・保育給付費にかかる特定財源の減による一般財源の増大である。　</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類似団体内で扶助費は高い水準にあり、今後も扶助費の増加傾向が見込まれるため、引き続き資格審査等の適正化により抑制に努める。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56243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28320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56243</xdr:rowOff>
    </xdr:from>
    <xdr:to>
      <xdr:col>24</xdr:col>
      <xdr:colOff>114300</xdr:colOff>
      <xdr:row>60</xdr:row>
      <xdr:rowOff>56243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4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201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128105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86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60</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017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78922</xdr:rowOff>
    </xdr:from>
    <xdr:to>
      <xdr:col>20</xdr:col>
      <xdr:colOff>38100</xdr:colOff>
      <xdr:row>56</xdr:row>
      <xdr:rowOff>9072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60</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39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162378</xdr:rowOff>
    </xdr:from>
    <xdr:to>
      <xdr:col>11</xdr:col>
      <xdr:colOff>9525</xdr:colOff>
      <xdr:row>60</xdr:row>
      <xdr:rowOff>143328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779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9270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111578</xdr:rowOff>
    </xdr:from>
    <xdr:to>
      <xdr:col>6</xdr:col>
      <xdr:colOff>171450</xdr:colOff>
      <xdr:row>60</xdr:row>
      <xdr:rowOff>41728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26505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本市の比率は、全国平均よりも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ポイント、長崎県平均よりも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ポイント、類似団体内平均よりも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ポイント、いずれも高い水準にある。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前年度と比較して比率が下がった要因は、繰出金の比率の下降によるもので、国民健康保事業特別会計繰出金や療養給付費負担金の減少の影響である。　なお、繰出金については、各年度の比率が年々増加傾向にあるため、今後も安定的な事業運営を行い、普通会計の負担額を減らしていくように努める。 </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92710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12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57</xdr:row>
      <xdr:rowOff>92710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215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20320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153670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9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本市の比率は、類似団体内平均よりも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ポイント低いものの、全国平均よりも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ポイント、長崎県平均よりも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比率を上げている主な要因は、廃棄物処理業務や消防、介護保険業務などを一部事務組合で行っているためである。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今後は、団体等に対する補助金、負担金等について、公益性や妥当性など交付に当たっての明確な基準を設け、補助金の見直しや廃止を図っていく。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351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35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122428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159004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本市の比率は全国平均よりも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長崎県平均よりも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ポイント、類似団体内平均よりも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カ年の継続事業として取り組んだ新庁舎整備事業の財源として活用する起債償還が継続されることから、緊急度や住民ニーズを的確に把握しつつ、新発債の発行抑制に努める。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117475</xdr:rowOff>
    </xdr:from>
    <xdr:to>
      <xdr:col>24</xdr:col>
      <xdr:colOff>25400</xdr:colOff>
      <xdr:row>75</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0477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100330</xdr:rowOff>
    </xdr:from>
    <xdr:to>
      <xdr:col>19</xdr:col>
      <xdr:colOff>187325</xdr:colOff>
      <xdr:row>74</xdr:row>
      <xdr:rowOff>117475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7876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100330</xdr:rowOff>
    </xdr:from>
    <xdr:to>
      <xdr:col>15</xdr:col>
      <xdr:colOff>98425</xdr:colOff>
      <xdr:row>74</xdr:row>
      <xdr:rowOff>111760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87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121285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990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125730</xdr:rowOff>
    </xdr:from>
    <xdr:to>
      <xdr:col>24</xdr:col>
      <xdr:colOff>76200</xdr:colOff>
      <xdr:row>75</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142257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66675</xdr:rowOff>
    </xdr:from>
    <xdr:to>
      <xdr:col>20</xdr:col>
      <xdr:colOff>38100</xdr:colOff>
      <xdr:row>74</xdr:row>
      <xdr:rowOff>168275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7002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2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49530</xdr:rowOff>
    </xdr:from>
    <xdr:to>
      <xdr:col>15</xdr:col>
      <xdr:colOff>149225</xdr:colOff>
      <xdr:row>74</xdr:row>
      <xdr:rowOff>151130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161307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60960</xdr:rowOff>
    </xdr:from>
    <xdr:to>
      <xdr:col>11</xdr:col>
      <xdr:colOff>60325</xdr:colOff>
      <xdr:row>74</xdr:row>
      <xdr:rowOff>162560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70485</xdr:rowOff>
    </xdr:from>
    <xdr:to>
      <xdr:col>6</xdr:col>
      <xdr:colOff>171450</xdr:colOff>
      <xdr:row>75</xdr:row>
      <xdr:rowOff>635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10812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本市の比率は、全国平均よりも</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ポイント、長崎県平均よりも</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ポイント、類似団体内平均よりも</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ポイント、それぞれ高い水準にある。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比率が増加した主な要因は、補助金等の比率の上昇によるもので、県央県南広域環境組合や島原地域広域市町村圏組合等の一部事務組合の運営費負担金にかかる経常一般財源の増加によるものである。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今後も事業の選択と集中を</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図りながら、経常経費の削減に取り組む。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66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78</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6692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35561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17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115570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60053</xdr:rowOff>
    </xdr:from>
    <xdr:to>
      <xdr:col>29</xdr:col>
      <xdr:colOff>127000</xdr:colOff>
      <xdr:row>19</xdr:row>
      <xdr:rowOff>68054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65228"/>
          <a:ext cx="6477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60053</xdr:rowOff>
    </xdr:from>
    <xdr:to>
      <xdr:col>26</xdr:col>
      <xdr:colOff>50800</xdr:colOff>
      <xdr:row>19</xdr:row>
      <xdr:rowOff>85623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65228"/>
          <a:ext cx="698500" cy="25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85623</xdr:rowOff>
    </xdr:from>
    <xdr:to>
      <xdr:col>22</xdr:col>
      <xdr:colOff>114300</xdr:colOff>
      <xdr:row>19</xdr:row>
      <xdr:rowOff>88378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90798"/>
          <a:ext cx="698500" cy="2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84742</xdr:rowOff>
    </xdr:from>
    <xdr:to>
      <xdr:col>18</xdr:col>
      <xdr:colOff>177800</xdr:colOff>
      <xdr:row>19</xdr:row>
      <xdr:rowOff>88378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89917"/>
          <a:ext cx="698500" cy="3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17254</xdr:rowOff>
    </xdr:from>
    <xdr:to>
      <xdr:col>29</xdr:col>
      <xdr:colOff>177800</xdr:colOff>
      <xdr:row>19</xdr:row>
      <xdr:rowOff>118854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22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160781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9253</xdr:rowOff>
    </xdr:from>
    <xdr:to>
      <xdr:col>26</xdr:col>
      <xdr:colOff>101600</xdr:colOff>
      <xdr:row>19</xdr:row>
      <xdr:rowOff>110853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14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95630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00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34823</xdr:rowOff>
    </xdr:from>
    <xdr:to>
      <xdr:col>22</xdr:col>
      <xdr:colOff>165100</xdr:colOff>
      <xdr:row>19</xdr:row>
      <xdr:rowOff>136423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37578</xdr:rowOff>
    </xdr:from>
    <xdr:to>
      <xdr:col>19</xdr:col>
      <xdr:colOff>38100</xdr:colOff>
      <xdr:row>19</xdr:row>
      <xdr:rowOff>139178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123955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33942</xdr:rowOff>
    </xdr:from>
    <xdr:to>
      <xdr:col>15</xdr:col>
      <xdr:colOff>101600</xdr:colOff>
      <xdr:row>19</xdr:row>
      <xdr:rowOff>135542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120319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33575</xdr:rowOff>
    </xdr:from>
    <xdr:to>
      <xdr:col>29</xdr:col>
      <xdr:colOff>127000</xdr:colOff>
      <xdr:row>38</xdr:row>
      <xdr:rowOff>47806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501175"/>
          <a:ext cx="647700" cy="1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47806</xdr:rowOff>
    </xdr:from>
    <xdr:to>
      <xdr:col>26</xdr:col>
      <xdr:colOff>50800</xdr:colOff>
      <xdr:row>38</xdr:row>
      <xdr:rowOff>63582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515406"/>
          <a:ext cx="698500" cy="1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63582</xdr:rowOff>
    </xdr:from>
    <xdr:to>
      <xdr:col>22</xdr:col>
      <xdr:colOff>114300</xdr:colOff>
      <xdr:row>38</xdr:row>
      <xdr:rowOff>66470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531182"/>
          <a:ext cx="698500" cy="2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57166</xdr:rowOff>
    </xdr:from>
    <xdr:to>
      <xdr:col>18</xdr:col>
      <xdr:colOff>177800</xdr:colOff>
      <xdr:row>38</xdr:row>
      <xdr:rowOff>66470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524766"/>
          <a:ext cx="698500" cy="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325675</xdr:rowOff>
    </xdr:from>
    <xdr:to>
      <xdr:col>29</xdr:col>
      <xdr:colOff>177800</xdr:colOff>
      <xdr:row>38</xdr:row>
      <xdr:rowOff>84375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5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234252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5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339906</xdr:rowOff>
    </xdr:from>
    <xdr:to>
      <xdr:col>26</xdr:col>
      <xdr:colOff>101600</xdr:colOff>
      <xdr:row>38</xdr:row>
      <xdr:rowOff>98606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6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83383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50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12782</xdr:rowOff>
    </xdr:from>
    <xdr:to>
      <xdr:col>22</xdr:col>
      <xdr:colOff>165100</xdr:colOff>
      <xdr:row>38</xdr:row>
      <xdr:rowOff>114382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8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99159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6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15670</xdr:rowOff>
    </xdr:from>
    <xdr:to>
      <xdr:col>19</xdr:col>
      <xdr:colOff>38100</xdr:colOff>
      <xdr:row>38</xdr:row>
      <xdr:rowOff>117270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8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102047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6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6366</xdr:rowOff>
    </xdr:from>
    <xdr:to>
      <xdr:col>15</xdr:col>
      <xdr:colOff>101600</xdr:colOff>
      <xdr:row>38</xdr:row>
      <xdr:rowOff>107966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7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92743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43,169
42,671
82.96
25,725,052
24,939,369
610,303
12,007,257
22,740,066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59551</xdr:rowOff>
    </xdr:from>
    <xdr:to>
      <xdr:col>24</xdr:col>
      <xdr:colOff>63500</xdr:colOff>
      <xdr:row>38</xdr:row>
      <xdr:rowOff>75667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74651"/>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59551</xdr:rowOff>
    </xdr:from>
    <xdr:to>
      <xdr:col>19</xdr:col>
      <xdr:colOff>177800</xdr:colOff>
      <xdr:row>38</xdr:row>
      <xdr:rowOff>65316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74651"/>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65316</xdr:rowOff>
    </xdr:from>
    <xdr:to>
      <xdr:col>15</xdr:col>
      <xdr:colOff>50800</xdr:colOff>
      <xdr:row>39</xdr:row>
      <xdr:rowOff>17437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80416"/>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137299</xdr:rowOff>
    </xdr:from>
    <xdr:to>
      <xdr:col>10</xdr:col>
      <xdr:colOff>114300</xdr:colOff>
      <xdr:row>39</xdr:row>
      <xdr:rowOff>17437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52399"/>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24867</xdr:rowOff>
    </xdr:from>
    <xdr:to>
      <xdr:col>24</xdr:col>
      <xdr:colOff>114300</xdr:colOff>
      <xdr:row>38</xdr:row>
      <xdr:rowOff>126467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111244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8751</xdr:rowOff>
    </xdr:from>
    <xdr:to>
      <xdr:col>20</xdr:col>
      <xdr:colOff>38100</xdr:colOff>
      <xdr:row>38</xdr:row>
      <xdr:rowOff>110351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101478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1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14516</xdr:rowOff>
    </xdr:from>
    <xdr:to>
      <xdr:col>15</xdr:col>
      <xdr:colOff>101600</xdr:colOff>
      <xdr:row>38</xdr:row>
      <xdr:rowOff>116116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138087</xdr:rowOff>
    </xdr:from>
    <xdr:to>
      <xdr:col>10</xdr:col>
      <xdr:colOff>165100</xdr:colOff>
      <xdr:row>39</xdr:row>
      <xdr:rowOff>68237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59364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86499</xdr:rowOff>
    </xdr:from>
    <xdr:to>
      <xdr:col>6</xdr:col>
      <xdr:colOff>38100</xdr:colOff>
      <xdr:row>39</xdr:row>
      <xdr:rowOff>16649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7776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70659</xdr:rowOff>
    </xdr:from>
    <xdr:to>
      <xdr:col>24</xdr:col>
      <xdr:colOff>63500</xdr:colOff>
      <xdr:row>58</xdr:row>
      <xdr:rowOff>75740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1475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75740</xdr:rowOff>
    </xdr:from>
    <xdr:to>
      <xdr:col>19</xdr:col>
      <xdr:colOff>177800</xdr:colOff>
      <xdr:row>58</xdr:row>
      <xdr:rowOff>89115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19840"/>
          <a:ext cx="8890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81190</xdr:rowOff>
    </xdr:from>
    <xdr:to>
      <xdr:col>15</xdr:col>
      <xdr:colOff>50800</xdr:colOff>
      <xdr:row>58</xdr:row>
      <xdr:rowOff>89115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25290"/>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81190</xdr:rowOff>
    </xdr:from>
    <xdr:to>
      <xdr:col>10</xdr:col>
      <xdr:colOff>114300</xdr:colOff>
      <xdr:row>58</xdr:row>
      <xdr:rowOff>100830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25290"/>
          <a:ext cx="889000" cy="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19859</xdr:rowOff>
    </xdr:from>
    <xdr:to>
      <xdr:col>24</xdr:col>
      <xdr:colOff>114300</xdr:colOff>
      <xdr:row>58</xdr:row>
      <xdr:rowOff>121459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24940</xdr:rowOff>
    </xdr:from>
    <xdr:to>
      <xdr:col>20</xdr:col>
      <xdr:colOff>38100</xdr:colOff>
      <xdr:row>58</xdr:row>
      <xdr:rowOff>126540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6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117667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38315</xdr:rowOff>
    </xdr:from>
    <xdr:to>
      <xdr:col>15</xdr:col>
      <xdr:colOff>101600</xdr:colOff>
      <xdr:row>58</xdr:row>
      <xdr:rowOff>139915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131042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7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30390</xdr:rowOff>
    </xdr:from>
    <xdr:to>
      <xdr:col>10</xdr:col>
      <xdr:colOff>165100</xdr:colOff>
      <xdr:row>58</xdr:row>
      <xdr:rowOff>131990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123117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6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50030</xdr:rowOff>
    </xdr:from>
    <xdr:to>
      <xdr:col>6</xdr:col>
      <xdr:colOff>38100</xdr:colOff>
      <xdr:row>58</xdr:row>
      <xdr:rowOff>151630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142757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49076</xdr:rowOff>
    </xdr:from>
    <xdr:to>
      <xdr:col>24</xdr:col>
      <xdr:colOff>63500</xdr:colOff>
      <xdr:row>79</xdr:row>
      <xdr:rowOff>50808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93626"/>
          <a:ext cx="8382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42887</xdr:rowOff>
    </xdr:from>
    <xdr:to>
      <xdr:col>19</xdr:col>
      <xdr:colOff>177800</xdr:colOff>
      <xdr:row>79</xdr:row>
      <xdr:rowOff>49076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87437"/>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42855</xdr:rowOff>
    </xdr:from>
    <xdr:to>
      <xdr:col>15</xdr:col>
      <xdr:colOff>50800</xdr:colOff>
      <xdr:row>79</xdr:row>
      <xdr:rowOff>42887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8740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42855</xdr:rowOff>
    </xdr:from>
    <xdr:to>
      <xdr:col>10</xdr:col>
      <xdr:colOff>114300</xdr:colOff>
      <xdr:row>79</xdr:row>
      <xdr:rowOff>45647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87405"/>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xdr:rowOff>
    </xdr:from>
    <xdr:to>
      <xdr:col>24</xdr:col>
      <xdr:colOff>114300</xdr:colOff>
      <xdr:row>79</xdr:row>
      <xdr:rowOff>101608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86385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5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169726</xdr:rowOff>
    </xdr:from>
    <xdr:to>
      <xdr:col>20</xdr:col>
      <xdr:colOff>38100</xdr:colOff>
      <xdr:row>79</xdr:row>
      <xdr:rowOff>99876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4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91003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163537</xdr:rowOff>
    </xdr:from>
    <xdr:to>
      <xdr:col>15</xdr:col>
      <xdr:colOff>101600</xdr:colOff>
      <xdr:row>79</xdr:row>
      <xdr:rowOff>93687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84814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2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163505</xdr:rowOff>
    </xdr:from>
    <xdr:to>
      <xdr:col>10</xdr:col>
      <xdr:colOff>165100</xdr:colOff>
      <xdr:row>79</xdr:row>
      <xdr:rowOff>93655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84782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2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166297</xdr:rowOff>
    </xdr:from>
    <xdr:to>
      <xdr:col>6</xdr:col>
      <xdr:colOff>38100</xdr:colOff>
      <xdr:row>79</xdr:row>
      <xdr:rowOff>96447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87574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3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52974</xdr:rowOff>
    </xdr:from>
    <xdr:to>
      <xdr:col>24</xdr:col>
      <xdr:colOff>63500</xdr:colOff>
      <xdr:row>93</xdr:row>
      <xdr:rowOff>68562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997824"/>
          <a:ext cx="8382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52974</xdr:rowOff>
    </xdr:from>
    <xdr:to>
      <xdr:col>19</xdr:col>
      <xdr:colOff>177800</xdr:colOff>
      <xdr:row>94</xdr:row>
      <xdr:rowOff>35350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97824"/>
          <a:ext cx="889000" cy="15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35350</xdr:rowOff>
    </xdr:from>
    <xdr:to>
      <xdr:col>15</xdr:col>
      <xdr:colOff>50800</xdr:colOff>
      <xdr:row>94</xdr:row>
      <xdr:rowOff>73875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151650"/>
          <a:ext cx="889000" cy="3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73875</xdr:rowOff>
    </xdr:from>
    <xdr:to>
      <xdr:col>10</xdr:col>
      <xdr:colOff>114300</xdr:colOff>
      <xdr:row>94</xdr:row>
      <xdr:rowOff>131699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90175"/>
          <a:ext cx="889000" cy="5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17762</xdr:rowOff>
    </xdr:from>
    <xdr:to>
      <xdr:col>24</xdr:col>
      <xdr:colOff>114300</xdr:colOff>
      <xdr:row>93</xdr:row>
      <xdr:rowOff>119362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40639</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1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2174</xdr:rowOff>
    </xdr:from>
    <xdr:to>
      <xdr:col>20</xdr:col>
      <xdr:colOff>38100</xdr:colOff>
      <xdr:row>93</xdr:row>
      <xdr:rowOff>103774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9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120301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72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156000</xdr:rowOff>
    </xdr:from>
    <xdr:to>
      <xdr:col>15</xdr:col>
      <xdr:colOff>101600</xdr:colOff>
      <xdr:row>94</xdr:row>
      <xdr:rowOff>86150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1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102677</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87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23075</xdr:rowOff>
    </xdr:from>
    <xdr:to>
      <xdr:col>10</xdr:col>
      <xdr:colOff>165100</xdr:colOff>
      <xdr:row>94</xdr:row>
      <xdr:rowOff>124675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141202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91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80899</xdr:rowOff>
    </xdr:from>
    <xdr:to>
      <xdr:col>6</xdr:col>
      <xdr:colOff>38100</xdr:colOff>
      <xdr:row>95</xdr:row>
      <xdr:rowOff>11049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27576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9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136650</xdr:rowOff>
    </xdr:from>
    <xdr:to>
      <xdr:col>55</xdr:col>
      <xdr:colOff>0</xdr:colOff>
      <xdr:row>38</xdr:row>
      <xdr:rowOff>38365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80300"/>
          <a:ext cx="838200" cy="7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39191</xdr:rowOff>
    </xdr:from>
    <xdr:to>
      <xdr:col>50</xdr:col>
      <xdr:colOff>114300</xdr:colOff>
      <xdr:row>37</xdr:row>
      <xdr:rowOff>136650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11391"/>
          <a:ext cx="889000" cy="2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39191</xdr:rowOff>
    </xdr:from>
    <xdr:to>
      <xdr:col>45</xdr:col>
      <xdr:colOff>177800</xdr:colOff>
      <xdr:row>38</xdr:row>
      <xdr:rowOff>85548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11391"/>
          <a:ext cx="889000" cy="38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85548</xdr:rowOff>
    </xdr:from>
    <xdr:to>
      <xdr:col>41</xdr:col>
      <xdr:colOff>50800</xdr:colOff>
      <xdr:row>38</xdr:row>
      <xdr:rowOff>91580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064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159015</xdr:rowOff>
    </xdr:from>
    <xdr:to>
      <xdr:col>55</xdr:col>
      <xdr:colOff>50800</xdr:colOff>
      <xdr:row>38</xdr:row>
      <xdr:rowOff>89165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0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137442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8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85850</xdr:rowOff>
    </xdr:from>
    <xdr:to>
      <xdr:col>50</xdr:col>
      <xdr:colOff>165100</xdr:colOff>
      <xdr:row>38</xdr:row>
      <xdr:rowOff>16000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2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159841</xdr:rowOff>
    </xdr:from>
    <xdr:to>
      <xdr:col>46</xdr:col>
      <xdr:colOff>38100</xdr:colOff>
      <xdr:row>36</xdr:row>
      <xdr:rowOff>89991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81118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5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34748</xdr:rowOff>
    </xdr:from>
    <xdr:to>
      <xdr:col>41</xdr:col>
      <xdr:colOff>101600</xdr:colOff>
      <xdr:row>38</xdr:row>
      <xdr:rowOff>136348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127475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4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40780</xdr:rowOff>
    </xdr:from>
    <xdr:to>
      <xdr:col>36</xdr:col>
      <xdr:colOff>165100</xdr:colOff>
      <xdr:row>38</xdr:row>
      <xdr:rowOff>142380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133507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4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47996</xdr:rowOff>
    </xdr:from>
    <xdr:to>
      <xdr:col>55</xdr:col>
      <xdr:colOff>0</xdr:colOff>
      <xdr:row>58</xdr:row>
      <xdr:rowOff>93284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992096"/>
          <a:ext cx="838200" cy="4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61516</xdr:rowOff>
    </xdr:from>
    <xdr:to>
      <xdr:col>50</xdr:col>
      <xdr:colOff>114300</xdr:colOff>
      <xdr:row>58</xdr:row>
      <xdr:rowOff>93284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10005616"/>
          <a:ext cx="889000" cy="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61516</xdr:rowOff>
    </xdr:from>
    <xdr:to>
      <xdr:col>45</xdr:col>
      <xdr:colOff>177800</xdr:colOff>
      <xdr:row>58</xdr:row>
      <xdr:rowOff>134681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10005616"/>
          <a:ext cx="889000" cy="7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125383</xdr:rowOff>
    </xdr:from>
    <xdr:to>
      <xdr:col>41</xdr:col>
      <xdr:colOff>50800</xdr:colOff>
      <xdr:row>58</xdr:row>
      <xdr:rowOff>134681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069483"/>
          <a:ext cx="8890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168646</xdr:rowOff>
    </xdr:from>
    <xdr:to>
      <xdr:col>55</xdr:col>
      <xdr:colOff>50800</xdr:colOff>
      <xdr:row>58</xdr:row>
      <xdr:rowOff>98796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147073</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42484</xdr:rowOff>
    </xdr:from>
    <xdr:to>
      <xdr:col>50</xdr:col>
      <xdr:colOff>165100</xdr:colOff>
      <xdr:row>58</xdr:row>
      <xdr:rowOff>144084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8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135211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7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10716</xdr:rowOff>
    </xdr:from>
    <xdr:to>
      <xdr:col>46</xdr:col>
      <xdr:colOff>38100</xdr:colOff>
      <xdr:row>58</xdr:row>
      <xdr:rowOff>112316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103443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4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83881</xdr:rowOff>
    </xdr:from>
    <xdr:to>
      <xdr:col>41</xdr:col>
      <xdr:colOff>101600</xdr:colOff>
      <xdr:row>59</xdr:row>
      <xdr:rowOff>14031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100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5158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12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74583</xdr:rowOff>
    </xdr:from>
    <xdr:to>
      <xdr:col>36</xdr:col>
      <xdr:colOff>165100</xdr:colOff>
      <xdr:row>59</xdr:row>
      <xdr:rowOff>4733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167310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1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160249</xdr:rowOff>
    </xdr:from>
    <xdr:to>
      <xdr:col>55</xdr:col>
      <xdr:colOff>0</xdr:colOff>
      <xdr:row>79</xdr:row>
      <xdr:rowOff>7569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33349"/>
          <a:ext cx="838200" cy="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155054</xdr:rowOff>
    </xdr:from>
    <xdr:to>
      <xdr:col>50</xdr:col>
      <xdr:colOff>114300</xdr:colOff>
      <xdr:row>78</xdr:row>
      <xdr:rowOff>160249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28154"/>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155054</xdr:rowOff>
    </xdr:from>
    <xdr:to>
      <xdr:col>45</xdr:col>
      <xdr:colOff>177800</xdr:colOff>
      <xdr:row>79</xdr:row>
      <xdr:rowOff>16751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28154"/>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16751</xdr:rowOff>
    </xdr:from>
    <xdr:to>
      <xdr:col>41</xdr:col>
      <xdr:colOff>50800</xdr:colOff>
      <xdr:row>79</xdr:row>
      <xdr:rowOff>35306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561301"/>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128219</xdr:rowOff>
    </xdr:from>
    <xdr:to>
      <xdr:col>55</xdr:col>
      <xdr:colOff>50800</xdr:colOff>
      <xdr:row>79</xdr:row>
      <xdr:rowOff>58369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43146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1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109449</xdr:rowOff>
    </xdr:from>
    <xdr:to>
      <xdr:col>50</xdr:col>
      <xdr:colOff>165100</xdr:colOff>
      <xdr:row>79</xdr:row>
      <xdr:rowOff>39599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30726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104254</xdr:rowOff>
    </xdr:from>
    <xdr:to>
      <xdr:col>46</xdr:col>
      <xdr:colOff>38100</xdr:colOff>
      <xdr:row>79</xdr:row>
      <xdr:rowOff>34404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25531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7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137401</xdr:rowOff>
    </xdr:from>
    <xdr:to>
      <xdr:col>41</xdr:col>
      <xdr:colOff>101600</xdr:colOff>
      <xdr:row>79</xdr:row>
      <xdr:rowOff>67551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58678</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0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155956</xdr:rowOff>
    </xdr:from>
    <xdr:to>
      <xdr:col>36</xdr:col>
      <xdr:colOff>165100</xdr:colOff>
      <xdr:row>79</xdr:row>
      <xdr:rowOff>86106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77233</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83017" y="13621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164533</xdr:rowOff>
    </xdr:from>
    <xdr:to>
      <xdr:col>55</xdr:col>
      <xdr:colOff>0</xdr:colOff>
      <xdr:row>99</xdr:row>
      <xdr:rowOff>293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966633"/>
          <a:ext cx="838200" cy="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164161</xdr:rowOff>
    </xdr:from>
    <xdr:to>
      <xdr:col>50</xdr:col>
      <xdr:colOff>114300</xdr:colOff>
      <xdr:row>99</xdr:row>
      <xdr:rowOff>293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966261"/>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164161</xdr:rowOff>
    </xdr:from>
    <xdr:to>
      <xdr:col>45</xdr:col>
      <xdr:colOff>177800</xdr:colOff>
      <xdr:row>99</xdr:row>
      <xdr:rowOff>36945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966261"/>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36945</xdr:rowOff>
    </xdr:from>
    <xdr:to>
      <xdr:col>41</xdr:col>
      <xdr:colOff>50800</xdr:colOff>
      <xdr:row>99</xdr:row>
      <xdr:rowOff>61333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7010495"/>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113733</xdr:rowOff>
    </xdr:from>
    <xdr:to>
      <xdr:col>55</xdr:col>
      <xdr:colOff>50800</xdr:colOff>
      <xdr:row>99</xdr:row>
      <xdr:rowOff>43883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1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28660</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3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120943</xdr:rowOff>
    </xdr:from>
    <xdr:to>
      <xdr:col>50</xdr:col>
      <xdr:colOff>165100</xdr:colOff>
      <xdr:row>99</xdr:row>
      <xdr:rowOff>51093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42220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113361</xdr:rowOff>
    </xdr:from>
    <xdr:to>
      <xdr:col>46</xdr:col>
      <xdr:colOff>38100</xdr:colOff>
      <xdr:row>99</xdr:row>
      <xdr:rowOff>43511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34638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157595</xdr:rowOff>
    </xdr:from>
    <xdr:to>
      <xdr:col>41</xdr:col>
      <xdr:colOff>101600</xdr:colOff>
      <xdr:row>99</xdr:row>
      <xdr:rowOff>87745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78872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5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10533</xdr:rowOff>
    </xdr:from>
    <xdr:to>
      <xdr:col>36</xdr:col>
      <xdr:colOff>165100</xdr:colOff>
      <xdr:row>99</xdr:row>
      <xdr:rowOff>112133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8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103260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7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49321</xdr:rowOff>
    </xdr:from>
    <xdr:to>
      <xdr:col>85</xdr:col>
      <xdr:colOff>127000</xdr:colOff>
      <xdr:row>39</xdr:row>
      <xdr:rowOff>93163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35871"/>
          <a:ext cx="8382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19440</xdr:rowOff>
    </xdr:from>
    <xdr:to>
      <xdr:col>81</xdr:col>
      <xdr:colOff>50800</xdr:colOff>
      <xdr:row>39</xdr:row>
      <xdr:rowOff>49321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05990"/>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38724</xdr:rowOff>
    </xdr:from>
    <xdr:to>
      <xdr:col>76</xdr:col>
      <xdr:colOff>114300</xdr:colOff>
      <xdr:row>39</xdr:row>
      <xdr:rowOff>19440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5868024"/>
          <a:ext cx="889000" cy="8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38724</xdr:rowOff>
    </xdr:from>
    <xdr:to>
      <xdr:col>71</xdr:col>
      <xdr:colOff>177800</xdr:colOff>
      <xdr:row>36</xdr:row>
      <xdr:rowOff>33630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5868024"/>
          <a:ext cx="889000" cy="3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42363</xdr:rowOff>
    </xdr:from>
    <xdr:to>
      <xdr:col>85</xdr:col>
      <xdr:colOff>177800</xdr:colOff>
      <xdr:row>39</xdr:row>
      <xdr:rowOff>143963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128740</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3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169971</xdr:rowOff>
    </xdr:from>
    <xdr:to>
      <xdr:col>81</xdr:col>
      <xdr:colOff>101600</xdr:colOff>
      <xdr:row>39</xdr:row>
      <xdr:rowOff>100121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91248</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7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140090</xdr:rowOff>
    </xdr:from>
    <xdr:to>
      <xdr:col>76</xdr:col>
      <xdr:colOff>165100</xdr:colOff>
      <xdr:row>39</xdr:row>
      <xdr:rowOff>70240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5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61367</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4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159374</xdr:rowOff>
    </xdr:from>
    <xdr:to>
      <xdr:col>72</xdr:col>
      <xdr:colOff>38100</xdr:colOff>
      <xdr:row>34</xdr:row>
      <xdr:rowOff>89524</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581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106051</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559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154280</xdr:rowOff>
    </xdr:from>
    <xdr:to>
      <xdr:col>67</xdr:col>
      <xdr:colOff>101600</xdr:colOff>
      <xdr:row>36</xdr:row>
      <xdr:rowOff>84430</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100957</xdr:rowOff>
    </xdr:from>
    <xdr:ext cx="534377"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47111" y="5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79039</xdr:rowOff>
    </xdr:from>
    <xdr:to>
      <xdr:col>85</xdr:col>
      <xdr:colOff>127000</xdr:colOff>
      <xdr:row>78</xdr:row>
      <xdr:rowOff>118170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52139"/>
          <a:ext cx="838200" cy="3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118170</xdr:rowOff>
    </xdr:from>
    <xdr:to>
      <xdr:col>81</xdr:col>
      <xdr:colOff>50800</xdr:colOff>
      <xdr:row>78</xdr:row>
      <xdr:rowOff>139895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91270"/>
          <a:ext cx="889000" cy="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135141</xdr:rowOff>
    </xdr:from>
    <xdr:to>
      <xdr:col>76</xdr:col>
      <xdr:colOff>114300</xdr:colOff>
      <xdr:row>78</xdr:row>
      <xdr:rowOff>139895</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508241"/>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129615</xdr:rowOff>
    </xdr:from>
    <xdr:to>
      <xdr:col>71</xdr:col>
      <xdr:colOff>177800</xdr:colOff>
      <xdr:row>78</xdr:row>
      <xdr:rowOff>135141</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502715"/>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28239</xdr:rowOff>
    </xdr:from>
    <xdr:to>
      <xdr:col>85</xdr:col>
      <xdr:colOff>177800</xdr:colOff>
      <xdr:row>78</xdr:row>
      <xdr:rowOff>129839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116139</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67370</xdr:rowOff>
    </xdr:from>
    <xdr:to>
      <xdr:col>81</xdr:col>
      <xdr:colOff>101600</xdr:colOff>
      <xdr:row>78</xdr:row>
      <xdr:rowOff>168970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4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160097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3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89095</xdr:rowOff>
    </xdr:from>
    <xdr:to>
      <xdr:col>76</xdr:col>
      <xdr:colOff>165100</xdr:colOff>
      <xdr:row>79</xdr:row>
      <xdr:rowOff>19245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10372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5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84341</xdr:rowOff>
    </xdr:from>
    <xdr:to>
      <xdr:col>72</xdr:col>
      <xdr:colOff>38100</xdr:colOff>
      <xdr:row>79</xdr:row>
      <xdr:rowOff>14491</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5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5618</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5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78815</xdr:rowOff>
    </xdr:from>
    <xdr:to>
      <xdr:col>67</xdr:col>
      <xdr:colOff>101600</xdr:colOff>
      <xdr:row>79</xdr:row>
      <xdr:rowOff>8965</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92</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6031</xdr:rowOff>
    </xdr:from>
    <xdr:to>
      <xdr:col>85</xdr:col>
      <xdr:colOff>127000</xdr:colOff>
      <xdr:row>99</xdr:row>
      <xdr:rowOff>9049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79581"/>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6031</xdr:rowOff>
    </xdr:from>
    <xdr:to>
      <xdr:col>81</xdr:col>
      <xdr:colOff>50800</xdr:colOff>
      <xdr:row>99</xdr:row>
      <xdr:rowOff>15997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79581"/>
          <a:ext cx="8890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15997</xdr:rowOff>
    </xdr:from>
    <xdr:to>
      <xdr:col>76</xdr:col>
      <xdr:colOff>114300</xdr:colOff>
      <xdr:row>99</xdr:row>
      <xdr:rowOff>23661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89547"/>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23661</xdr:rowOff>
    </xdr:from>
    <xdr:to>
      <xdr:col>71</xdr:col>
      <xdr:colOff>177800</xdr:colOff>
      <xdr:row>99</xdr:row>
      <xdr:rowOff>26681</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97211"/>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129699</xdr:rowOff>
    </xdr:from>
    <xdr:to>
      <xdr:col>85</xdr:col>
      <xdr:colOff>177800</xdr:colOff>
      <xdr:row>99</xdr:row>
      <xdr:rowOff>59849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126681</xdr:rowOff>
    </xdr:from>
    <xdr:to>
      <xdr:col>81</xdr:col>
      <xdr:colOff>101600</xdr:colOff>
      <xdr:row>99</xdr:row>
      <xdr:rowOff>56831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2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47958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136647</xdr:rowOff>
    </xdr:from>
    <xdr:to>
      <xdr:col>76</xdr:col>
      <xdr:colOff>165100</xdr:colOff>
      <xdr:row>99</xdr:row>
      <xdr:rowOff>66797</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57924</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144311</xdr:rowOff>
    </xdr:from>
    <xdr:to>
      <xdr:col>72</xdr:col>
      <xdr:colOff>38100</xdr:colOff>
      <xdr:row>99</xdr:row>
      <xdr:rowOff>74461</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4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65588</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3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147331</xdr:rowOff>
    </xdr:from>
    <xdr:to>
      <xdr:col>67</xdr:col>
      <xdr:colOff>101600</xdr:colOff>
      <xdr:row>99</xdr:row>
      <xdr:rowOff>77481</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68608</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4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97801</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4351"/>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96724</xdr:rowOff>
    </xdr:from>
    <xdr:to>
      <xdr:col>102</xdr:col>
      <xdr:colOff>114300</xdr:colOff>
      <xdr:row>39</xdr:row>
      <xdr:rowOff>97801</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3274"/>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47001</xdr:rowOff>
    </xdr:from>
    <xdr:to>
      <xdr:col>102</xdr:col>
      <xdr:colOff>165100</xdr:colOff>
      <xdr:row>39</xdr:row>
      <xdr:rowOff>148601</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139728</xdr:rowOff>
    </xdr:from>
    <xdr:ext cx="313932"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88333" y="6826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45924</xdr:rowOff>
    </xdr:from>
    <xdr:to>
      <xdr:col>98</xdr:col>
      <xdr:colOff>38100</xdr:colOff>
      <xdr:row>39</xdr:row>
      <xdr:rowOff>147524</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138651</xdr:rowOff>
    </xdr:from>
    <xdr:ext cx="313932"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99333" y="682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121161</xdr:rowOff>
    </xdr:from>
    <xdr:to>
      <xdr:col>116</xdr:col>
      <xdr:colOff>63500</xdr:colOff>
      <xdr:row>58</xdr:row>
      <xdr:rowOff>121389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6526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38247</xdr:rowOff>
    </xdr:from>
    <xdr:to>
      <xdr:col>111</xdr:col>
      <xdr:colOff>177800</xdr:colOff>
      <xdr:row>58</xdr:row>
      <xdr:rowOff>121389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982347"/>
          <a:ext cx="889000" cy="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38247</xdr:rowOff>
    </xdr:from>
    <xdr:to>
      <xdr:col>107</xdr:col>
      <xdr:colOff>50800</xdr:colOff>
      <xdr:row>58</xdr:row>
      <xdr:rowOff>124452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982347"/>
          <a:ext cx="889000" cy="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124452</xdr:rowOff>
    </xdr:from>
    <xdr:to>
      <xdr:col>102</xdr:col>
      <xdr:colOff>114300</xdr:colOff>
      <xdr:row>58</xdr:row>
      <xdr:rowOff>124589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6855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70361</xdr:rowOff>
    </xdr:from>
    <xdr:to>
      <xdr:col>116</xdr:col>
      <xdr:colOff>114300</xdr:colOff>
      <xdr:row>59</xdr:row>
      <xdr:rowOff>511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156738</xdr:rowOff>
    </xdr:from>
    <xdr:ext cx="378565"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29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70589</xdr:rowOff>
    </xdr:from>
    <xdr:to>
      <xdr:col>112</xdr:col>
      <xdr:colOff>38100</xdr:colOff>
      <xdr:row>59</xdr:row>
      <xdr:rowOff>739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1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163316</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10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158897</xdr:rowOff>
    </xdr:from>
    <xdr:to>
      <xdr:col>107</xdr:col>
      <xdr:colOff>101600</xdr:colOff>
      <xdr:row>58</xdr:row>
      <xdr:rowOff>89047</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80174</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2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73652</xdr:rowOff>
    </xdr:from>
    <xdr:to>
      <xdr:col>102</xdr:col>
      <xdr:colOff>165100</xdr:colOff>
      <xdr:row>59</xdr:row>
      <xdr:rowOff>3802</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166379</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110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73789</xdr:rowOff>
    </xdr:from>
    <xdr:to>
      <xdr:col>98</xdr:col>
      <xdr:colOff>38100</xdr:colOff>
      <xdr:row>59</xdr:row>
      <xdr:rowOff>3939</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166516</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10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78108</xdr:rowOff>
    </xdr:from>
    <xdr:to>
      <xdr:col>116</xdr:col>
      <xdr:colOff>63500</xdr:colOff>
      <xdr:row>76</xdr:row>
      <xdr:rowOff>92348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108308"/>
          <a:ext cx="838200" cy="1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92348</xdr:rowOff>
    </xdr:from>
    <xdr:to>
      <xdr:col>111</xdr:col>
      <xdr:colOff>177800</xdr:colOff>
      <xdr:row>76</xdr:row>
      <xdr:rowOff>112610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122548"/>
          <a:ext cx="889000" cy="2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112088</xdr:rowOff>
    </xdr:from>
    <xdr:to>
      <xdr:col>107</xdr:col>
      <xdr:colOff>50800</xdr:colOff>
      <xdr:row>76</xdr:row>
      <xdr:rowOff>112610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3142288"/>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53273</xdr:rowOff>
    </xdr:from>
    <xdr:to>
      <xdr:col>102</xdr:col>
      <xdr:colOff>114300</xdr:colOff>
      <xdr:row>76</xdr:row>
      <xdr:rowOff>112088</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3083473"/>
          <a:ext cx="8890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27308</xdr:rowOff>
    </xdr:from>
    <xdr:to>
      <xdr:col>116</xdr:col>
      <xdr:colOff>114300</xdr:colOff>
      <xdr:row>76</xdr:row>
      <xdr:rowOff>128908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0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5735</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03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41548</xdr:rowOff>
    </xdr:from>
    <xdr:to>
      <xdr:col>112</xdr:col>
      <xdr:colOff>38100</xdr:colOff>
      <xdr:row>76</xdr:row>
      <xdr:rowOff>143148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134275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16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61810</xdr:rowOff>
    </xdr:from>
    <xdr:to>
      <xdr:col>107</xdr:col>
      <xdr:colOff>101600</xdr:colOff>
      <xdr:row>76</xdr:row>
      <xdr:rowOff>163410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0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154537</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18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61288</xdr:rowOff>
    </xdr:from>
    <xdr:to>
      <xdr:col>102</xdr:col>
      <xdr:colOff>165100</xdr:colOff>
      <xdr:row>76</xdr:row>
      <xdr:rowOff>162888</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0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154015</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18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2473</xdr:rowOff>
    </xdr:from>
    <xdr:to>
      <xdr:col>98</xdr:col>
      <xdr:colOff>38100</xdr:colOff>
      <xdr:row>76</xdr:row>
      <xdr:rowOff>104073</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03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95200</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12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年度決算において、住民一人当たりのコストが類似団体内平均より高い水準にあるのは、扶助費となっている。</a:t>
          </a:r>
        </a:p>
        <a:p>
          <a:r>
            <a:rPr kumimoji="1" lang="ja-JP" altLang="en-US" sz="1300">
              <a:latin typeface="ＭＳ Ｐゴシック" panose="020B0600070205080204" pitchFamily="50" charset="-128"/>
              <a:ea typeface="ＭＳ Ｐゴシック" panose="020B0600070205080204" pitchFamily="50" charset="-128"/>
            </a:rPr>
            <a:t>　扶助費は、障害者自立支援給付費や子どものための教育・保育給付費、まち・ひと・しごと総合戦略事業として取り組んでいる福祉医療給付事業などの影響により類似団体内平均よりも大幅に高い水準で推移しており、類似団体内順位も上位にある。</a:t>
          </a:r>
        </a:p>
        <a:p>
          <a:r>
            <a:rPr kumimoji="1" lang="ja-JP" altLang="en-US" sz="1300">
              <a:latin typeface="ＭＳ Ｐゴシック" panose="020B0600070205080204" pitchFamily="50" charset="-128"/>
              <a:ea typeface="ＭＳ Ｐゴシック" panose="020B0600070205080204" pitchFamily="50" charset="-128"/>
            </a:rPr>
            <a:t>　一方で人件費については、類似団体内平均よりも低い水準で推移している。その要因は、行政改革大綱に基づく職員数の適正化を図り減少したことや廃棄物処理業務や救急・消防業務などを一部事務組合で行っていること、業務委託等の推進により一部事務組合負担金や委託料へシフトし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　その他の費目については、おおむね類似団体平均よりも低い水準で推移している。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今後も市民サービスの質を維持し、より効果的な財政運営を行うため事務事業の見直しを行い、経費削減と効率化に努める。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43,169
42,671
82.96
25,725,052
24,939,369
610,303
12,007,257
22,740,066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47498</xdr:rowOff>
    </xdr:from>
    <xdr:to>
      <xdr:col>24</xdr:col>
      <xdr:colOff>63500</xdr:colOff>
      <xdr:row>36</xdr:row>
      <xdr:rowOff>57404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19698"/>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47498</xdr:rowOff>
    </xdr:from>
    <xdr:to>
      <xdr:col>19</xdr:col>
      <xdr:colOff>177800</xdr:colOff>
      <xdr:row>36</xdr:row>
      <xdr:rowOff>64072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969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57404</xdr:rowOff>
    </xdr:from>
    <xdr:to>
      <xdr:col>15</xdr:col>
      <xdr:colOff>50800</xdr:colOff>
      <xdr:row>36</xdr:row>
      <xdr:rowOff>64072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9604"/>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57404</xdr:rowOff>
    </xdr:from>
    <xdr:to>
      <xdr:col>10</xdr:col>
      <xdr:colOff>114300</xdr:colOff>
      <xdr:row>36</xdr:row>
      <xdr:rowOff>84265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9604"/>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6604</xdr:rowOff>
    </xdr:from>
    <xdr:to>
      <xdr:col>24</xdr:col>
      <xdr:colOff>114300</xdr:colOff>
      <xdr:row>36</xdr:row>
      <xdr:rowOff>108204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156481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168148</xdr:rowOff>
    </xdr:from>
    <xdr:to>
      <xdr:col>20</xdr:col>
      <xdr:colOff>38100</xdr:colOff>
      <xdr:row>36</xdr:row>
      <xdr:rowOff>98298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13272</xdr:rowOff>
    </xdr:from>
    <xdr:to>
      <xdr:col>15</xdr:col>
      <xdr:colOff>101600</xdr:colOff>
      <xdr:row>36</xdr:row>
      <xdr:rowOff>114872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105999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6604</xdr:rowOff>
    </xdr:from>
    <xdr:to>
      <xdr:col>10</xdr:col>
      <xdr:colOff>165100</xdr:colOff>
      <xdr:row>36</xdr:row>
      <xdr:rowOff>108204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99331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33465</xdr:rowOff>
    </xdr:from>
    <xdr:to>
      <xdr:col>6</xdr:col>
      <xdr:colOff>38100</xdr:colOff>
      <xdr:row>36</xdr:row>
      <xdr:rowOff>135065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126192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18298</xdr:rowOff>
    </xdr:from>
    <xdr:to>
      <xdr:col>24</xdr:col>
      <xdr:colOff>63500</xdr:colOff>
      <xdr:row>59</xdr:row>
      <xdr:rowOff>19630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33848"/>
          <a:ext cx="8382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86801</xdr:rowOff>
    </xdr:from>
    <xdr:to>
      <xdr:col>19</xdr:col>
      <xdr:colOff>177800</xdr:colOff>
      <xdr:row>59</xdr:row>
      <xdr:rowOff>19630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0901"/>
          <a:ext cx="889000" cy="1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86801</xdr:rowOff>
    </xdr:from>
    <xdr:to>
      <xdr:col>15</xdr:col>
      <xdr:colOff>50800</xdr:colOff>
      <xdr:row>59</xdr:row>
      <xdr:rowOff>32969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0901"/>
          <a:ext cx="889000" cy="11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32969</xdr:rowOff>
    </xdr:from>
    <xdr:to>
      <xdr:col>10</xdr:col>
      <xdr:colOff>114300</xdr:colOff>
      <xdr:row>59</xdr:row>
      <xdr:rowOff>38716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48519"/>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138948</xdr:rowOff>
    </xdr:from>
    <xdr:to>
      <xdr:col>24</xdr:col>
      <xdr:colOff>114300</xdr:colOff>
      <xdr:row>59</xdr:row>
      <xdr:rowOff>69098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140280</xdr:rowOff>
    </xdr:from>
    <xdr:to>
      <xdr:col>20</xdr:col>
      <xdr:colOff>38100</xdr:colOff>
      <xdr:row>59</xdr:row>
      <xdr:rowOff>70430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61557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7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36001</xdr:rowOff>
    </xdr:from>
    <xdr:to>
      <xdr:col>15</xdr:col>
      <xdr:colOff>101600</xdr:colOff>
      <xdr:row>58</xdr:row>
      <xdr:rowOff>137601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128728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7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153619</xdr:rowOff>
    </xdr:from>
    <xdr:to>
      <xdr:col>10</xdr:col>
      <xdr:colOff>165100</xdr:colOff>
      <xdr:row>59</xdr:row>
      <xdr:rowOff>83769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74896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159366</xdr:rowOff>
    </xdr:from>
    <xdr:to>
      <xdr:col>6</xdr:col>
      <xdr:colOff>38100</xdr:colOff>
      <xdr:row>59</xdr:row>
      <xdr:rowOff>89516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80643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9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154751</xdr:rowOff>
    </xdr:from>
    <xdr:to>
      <xdr:col>24</xdr:col>
      <xdr:colOff>63500</xdr:colOff>
      <xdr:row>75</xdr:row>
      <xdr:rowOff>981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42051"/>
          <a:ext cx="8382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154751</xdr:rowOff>
    </xdr:from>
    <xdr:to>
      <xdr:col>19</xdr:col>
      <xdr:colOff>177800</xdr:colOff>
      <xdr:row>75</xdr:row>
      <xdr:rowOff>113859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42051"/>
          <a:ext cx="889000" cy="13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113859</xdr:rowOff>
    </xdr:from>
    <xdr:to>
      <xdr:col>15</xdr:col>
      <xdr:colOff>50800</xdr:colOff>
      <xdr:row>75</xdr:row>
      <xdr:rowOff>125468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72609"/>
          <a:ext cx="8890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125468</xdr:rowOff>
    </xdr:from>
    <xdr:to>
      <xdr:col>10</xdr:col>
      <xdr:colOff>114300</xdr:colOff>
      <xdr:row>75</xdr:row>
      <xdr:rowOff>167987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84218"/>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121631</xdr:rowOff>
    </xdr:from>
    <xdr:to>
      <xdr:col>24</xdr:col>
      <xdr:colOff>114300</xdr:colOff>
      <xdr:row>75</xdr:row>
      <xdr:rowOff>51781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144508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6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103951</xdr:rowOff>
    </xdr:from>
    <xdr:to>
      <xdr:col>20</xdr:col>
      <xdr:colOff>38100</xdr:colOff>
      <xdr:row>75</xdr:row>
      <xdr:rowOff>34101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50628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6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63059</xdr:rowOff>
    </xdr:from>
    <xdr:to>
      <xdr:col>15</xdr:col>
      <xdr:colOff>101600</xdr:colOff>
      <xdr:row>75</xdr:row>
      <xdr:rowOff>164660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21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74668</xdr:rowOff>
    </xdr:from>
    <xdr:to>
      <xdr:col>10</xdr:col>
      <xdr:colOff>165100</xdr:colOff>
      <xdr:row>76</xdr:row>
      <xdr:rowOff>4818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21345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117187</xdr:rowOff>
    </xdr:from>
    <xdr:to>
      <xdr:col>6</xdr:col>
      <xdr:colOff>38100</xdr:colOff>
      <xdr:row>76</xdr:row>
      <xdr:rowOff>47337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63864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5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77073</xdr:rowOff>
    </xdr:from>
    <xdr:to>
      <xdr:col>24</xdr:col>
      <xdr:colOff>63500</xdr:colOff>
      <xdr:row>98</xdr:row>
      <xdr:rowOff>99372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79173"/>
          <a:ext cx="838200" cy="2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99372</xdr:rowOff>
    </xdr:from>
    <xdr:to>
      <xdr:col>19</xdr:col>
      <xdr:colOff>177800</xdr:colOff>
      <xdr:row>98</xdr:row>
      <xdr:rowOff>126595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01472"/>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126595</xdr:rowOff>
    </xdr:from>
    <xdr:to>
      <xdr:col>15</xdr:col>
      <xdr:colOff>50800</xdr:colOff>
      <xdr:row>98</xdr:row>
      <xdr:rowOff>139419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8695"/>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138799</xdr:rowOff>
    </xdr:from>
    <xdr:to>
      <xdr:col>10</xdr:col>
      <xdr:colOff>114300</xdr:colOff>
      <xdr:row>98</xdr:row>
      <xdr:rowOff>139419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40899"/>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26273</xdr:rowOff>
    </xdr:from>
    <xdr:to>
      <xdr:col>24</xdr:col>
      <xdr:colOff>114300</xdr:colOff>
      <xdr:row>98</xdr:row>
      <xdr:rowOff>127873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48572</xdr:rowOff>
    </xdr:from>
    <xdr:to>
      <xdr:col>20</xdr:col>
      <xdr:colOff>38100</xdr:colOff>
      <xdr:row>98</xdr:row>
      <xdr:rowOff>150172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141299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4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75795</xdr:rowOff>
    </xdr:from>
    <xdr:to>
      <xdr:col>15</xdr:col>
      <xdr:colOff>101600</xdr:colOff>
      <xdr:row>99</xdr:row>
      <xdr:rowOff>5945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168522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88619</xdr:rowOff>
    </xdr:from>
    <xdr:to>
      <xdr:col>10</xdr:col>
      <xdr:colOff>165100</xdr:colOff>
      <xdr:row>99</xdr:row>
      <xdr:rowOff>18769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9896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87999</xdr:rowOff>
    </xdr:from>
    <xdr:to>
      <xdr:col>6</xdr:col>
      <xdr:colOff>38100</xdr:colOff>
      <xdr:row>99</xdr:row>
      <xdr:rowOff>18149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9276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156028</xdr:rowOff>
    </xdr:from>
    <xdr:to>
      <xdr:col>55</xdr:col>
      <xdr:colOff>0</xdr:colOff>
      <xdr:row>38</xdr:row>
      <xdr:rowOff>159948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71128"/>
          <a:ext cx="8382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156028</xdr:rowOff>
    </xdr:from>
    <xdr:to>
      <xdr:col>50</xdr:col>
      <xdr:colOff>114300</xdr:colOff>
      <xdr:row>38</xdr:row>
      <xdr:rowOff>156355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7112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156355</xdr:rowOff>
    </xdr:from>
    <xdr:to>
      <xdr:col>45</xdr:col>
      <xdr:colOff>177800</xdr:colOff>
      <xdr:row>38</xdr:row>
      <xdr:rowOff>158641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7145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158641</xdr:rowOff>
    </xdr:from>
    <xdr:to>
      <xdr:col>41</xdr:col>
      <xdr:colOff>50800</xdr:colOff>
      <xdr:row>38</xdr:row>
      <xdr:rowOff>159948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73741"/>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109148</xdr:rowOff>
    </xdr:from>
    <xdr:to>
      <xdr:col>55</xdr:col>
      <xdr:colOff>50800</xdr:colOff>
      <xdr:row>39</xdr:row>
      <xdr:rowOff>39298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24075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39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105228</xdr:rowOff>
    </xdr:from>
    <xdr:to>
      <xdr:col>50</xdr:col>
      <xdr:colOff>165100</xdr:colOff>
      <xdr:row>39</xdr:row>
      <xdr:rowOff>35378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26505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105555</xdr:rowOff>
    </xdr:from>
    <xdr:to>
      <xdr:col>46</xdr:col>
      <xdr:colOff>38100</xdr:colOff>
      <xdr:row>39</xdr:row>
      <xdr:rowOff>35705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26832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1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107841</xdr:rowOff>
    </xdr:from>
    <xdr:to>
      <xdr:col>41</xdr:col>
      <xdr:colOff>101600</xdr:colOff>
      <xdr:row>39</xdr:row>
      <xdr:rowOff>37991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29118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109148</xdr:rowOff>
    </xdr:from>
    <xdr:to>
      <xdr:col>36</xdr:col>
      <xdr:colOff>165100</xdr:colOff>
      <xdr:row>39</xdr:row>
      <xdr:rowOff>39298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30425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1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70576</xdr:rowOff>
    </xdr:from>
    <xdr:to>
      <xdr:col>55</xdr:col>
      <xdr:colOff>0</xdr:colOff>
      <xdr:row>58</xdr:row>
      <xdr:rowOff>98116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14676"/>
          <a:ext cx="838200" cy="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4521</xdr:rowOff>
    </xdr:from>
    <xdr:to>
      <xdr:col>50</xdr:col>
      <xdr:colOff>114300</xdr:colOff>
      <xdr:row>58</xdr:row>
      <xdr:rowOff>98116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48621"/>
          <a:ext cx="889000" cy="9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170311</xdr:rowOff>
    </xdr:from>
    <xdr:to>
      <xdr:col>45</xdr:col>
      <xdr:colOff>177800</xdr:colOff>
      <xdr:row>58</xdr:row>
      <xdr:rowOff>4521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942961"/>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74767</xdr:rowOff>
    </xdr:from>
    <xdr:to>
      <xdr:col>41</xdr:col>
      <xdr:colOff>50800</xdr:colOff>
      <xdr:row>57</xdr:row>
      <xdr:rowOff>170311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847417"/>
          <a:ext cx="889000" cy="9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19776</xdr:rowOff>
    </xdr:from>
    <xdr:to>
      <xdr:col>55</xdr:col>
      <xdr:colOff>50800</xdr:colOff>
      <xdr:row>58</xdr:row>
      <xdr:rowOff>121376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6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169653</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4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47316</xdr:rowOff>
    </xdr:from>
    <xdr:to>
      <xdr:col>50</xdr:col>
      <xdr:colOff>165100</xdr:colOff>
      <xdr:row>58</xdr:row>
      <xdr:rowOff>148916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140043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125171</xdr:rowOff>
    </xdr:from>
    <xdr:to>
      <xdr:col>46</xdr:col>
      <xdr:colOff>38100</xdr:colOff>
      <xdr:row>58</xdr:row>
      <xdr:rowOff>55321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46448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119511</xdr:rowOff>
    </xdr:from>
    <xdr:to>
      <xdr:col>41</xdr:col>
      <xdr:colOff>101600</xdr:colOff>
      <xdr:row>58</xdr:row>
      <xdr:rowOff>49661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9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40788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23967</xdr:rowOff>
    </xdr:from>
    <xdr:to>
      <xdr:col>36</xdr:col>
      <xdr:colOff>165100</xdr:colOff>
      <xdr:row>57</xdr:row>
      <xdr:rowOff>125567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9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116694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88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143481</xdr:rowOff>
    </xdr:from>
    <xdr:to>
      <xdr:col>55</xdr:col>
      <xdr:colOff>0</xdr:colOff>
      <xdr:row>78</xdr:row>
      <xdr:rowOff>24335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45131"/>
          <a:ext cx="8382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143481</xdr:rowOff>
    </xdr:from>
    <xdr:to>
      <xdr:col>50</xdr:col>
      <xdr:colOff>114300</xdr:colOff>
      <xdr:row>77</xdr:row>
      <xdr:rowOff>163452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45131"/>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163452</xdr:rowOff>
    </xdr:from>
    <xdr:to>
      <xdr:col>45</xdr:col>
      <xdr:colOff>177800</xdr:colOff>
      <xdr:row>78</xdr:row>
      <xdr:rowOff>90267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65102"/>
          <a:ext cx="889000" cy="9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90267</xdr:rowOff>
    </xdr:from>
    <xdr:to>
      <xdr:col>41</xdr:col>
      <xdr:colOff>50800</xdr:colOff>
      <xdr:row>78</xdr:row>
      <xdr:rowOff>90605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63367"/>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144985</xdr:rowOff>
    </xdr:from>
    <xdr:to>
      <xdr:col>55</xdr:col>
      <xdr:colOff>50800</xdr:colOff>
      <xdr:row>78</xdr:row>
      <xdr:rowOff>75135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92681</xdr:rowOff>
    </xdr:from>
    <xdr:to>
      <xdr:col>50</xdr:col>
      <xdr:colOff>165100</xdr:colOff>
      <xdr:row>78</xdr:row>
      <xdr:rowOff>22831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39358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6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112652</xdr:rowOff>
    </xdr:from>
    <xdr:to>
      <xdr:col>46</xdr:col>
      <xdr:colOff>38100</xdr:colOff>
      <xdr:row>78</xdr:row>
      <xdr:rowOff>42802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33929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39467</xdr:rowOff>
    </xdr:from>
    <xdr:to>
      <xdr:col>41</xdr:col>
      <xdr:colOff>101600</xdr:colOff>
      <xdr:row>78</xdr:row>
      <xdr:rowOff>141067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132194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39805</xdr:rowOff>
    </xdr:from>
    <xdr:to>
      <xdr:col>36</xdr:col>
      <xdr:colOff>165100</xdr:colOff>
      <xdr:row>78</xdr:row>
      <xdr:rowOff>141405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132532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0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82189</xdr:rowOff>
    </xdr:from>
    <xdr:to>
      <xdr:col>55</xdr:col>
      <xdr:colOff>0</xdr:colOff>
      <xdr:row>97</xdr:row>
      <xdr:rowOff>144920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712839"/>
          <a:ext cx="8382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82189</xdr:rowOff>
    </xdr:from>
    <xdr:to>
      <xdr:col>50</xdr:col>
      <xdr:colOff>114300</xdr:colOff>
      <xdr:row>98</xdr:row>
      <xdr:rowOff>5559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712839"/>
          <a:ext cx="889000" cy="9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5559</xdr:rowOff>
    </xdr:from>
    <xdr:to>
      <xdr:col>45</xdr:col>
      <xdr:colOff>177800</xdr:colOff>
      <xdr:row>98</xdr:row>
      <xdr:rowOff>106105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807659"/>
          <a:ext cx="889000" cy="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63452</xdr:rowOff>
    </xdr:from>
    <xdr:to>
      <xdr:col>41</xdr:col>
      <xdr:colOff>50800</xdr:colOff>
      <xdr:row>98</xdr:row>
      <xdr:rowOff>106105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865552"/>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94120</xdr:rowOff>
    </xdr:from>
    <xdr:to>
      <xdr:col>55</xdr:col>
      <xdr:colOff>50800</xdr:colOff>
      <xdr:row>98</xdr:row>
      <xdr:rowOff>24270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7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72547</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31389</xdr:rowOff>
    </xdr:from>
    <xdr:to>
      <xdr:col>50</xdr:col>
      <xdr:colOff>165100</xdr:colOff>
      <xdr:row>97</xdr:row>
      <xdr:rowOff>132989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124116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5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126209</xdr:rowOff>
    </xdr:from>
    <xdr:to>
      <xdr:col>46</xdr:col>
      <xdr:colOff>38100</xdr:colOff>
      <xdr:row>98</xdr:row>
      <xdr:rowOff>56359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47486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8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55305</xdr:rowOff>
    </xdr:from>
    <xdr:to>
      <xdr:col>41</xdr:col>
      <xdr:colOff>101600</xdr:colOff>
      <xdr:row>98</xdr:row>
      <xdr:rowOff>156905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8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148032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9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12652</xdr:rowOff>
    </xdr:from>
    <xdr:to>
      <xdr:col>36</xdr:col>
      <xdr:colOff>165100</xdr:colOff>
      <xdr:row>98</xdr:row>
      <xdr:rowOff>114252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8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105379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90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104991</xdr:rowOff>
    </xdr:from>
    <xdr:to>
      <xdr:col>85</xdr:col>
      <xdr:colOff>127000</xdr:colOff>
      <xdr:row>37</xdr:row>
      <xdr:rowOff>121603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448641"/>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80473</xdr:rowOff>
    </xdr:from>
    <xdr:to>
      <xdr:col>81</xdr:col>
      <xdr:colOff>50800</xdr:colOff>
      <xdr:row>37</xdr:row>
      <xdr:rowOff>121603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424123"/>
          <a:ext cx="889000" cy="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80473</xdr:rowOff>
    </xdr:from>
    <xdr:to>
      <xdr:col>76</xdr:col>
      <xdr:colOff>114300</xdr:colOff>
      <xdr:row>37</xdr:row>
      <xdr:rowOff>108001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424123"/>
          <a:ext cx="889000" cy="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107048</xdr:rowOff>
    </xdr:from>
    <xdr:to>
      <xdr:col>71</xdr:col>
      <xdr:colOff>177800</xdr:colOff>
      <xdr:row>37</xdr:row>
      <xdr:rowOff>108001</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450698"/>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54191</xdr:rowOff>
    </xdr:from>
    <xdr:to>
      <xdr:col>85</xdr:col>
      <xdr:colOff>177800</xdr:colOff>
      <xdr:row>37</xdr:row>
      <xdr:rowOff>155791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140568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70803</xdr:rowOff>
    </xdr:from>
    <xdr:to>
      <xdr:col>81</xdr:col>
      <xdr:colOff>101600</xdr:colOff>
      <xdr:row>38</xdr:row>
      <xdr:rowOff>953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4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163530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50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29673</xdr:rowOff>
    </xdr:from>
    <xdr:to>
      <xdr:col>76</xdr:col>
      <xdr:colOff>165100</xdr:colOff>
      <xdr:row>37</xdr:row>
      <xdr:rowOff>131273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3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122400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57201</xdr:rowOff>
    </xdr:from>
    <xdr:to>
      <xdr:col>72</xdr:col>
      <xdr:colOff>38100</xdr:colOff>
      <xdr:row>37</xdr:row>
      <xdr:rowOff>158801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4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149928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4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56248</xdr:rowOff>
    </xdr:from>
    <xdr:to>
      <xdr:col>67</xdr:col>
      <xdr:colOff>101600</xdr:colOff>
      <xdr:row>37</xdr:row>
      <xdr:rowOff>157848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148976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9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39091</xdr:rowOff>
    </xdr:from>
    <xdr:to>
      <xdr:col>85</xdr:col>
      <xdr:colOff>127000</xdr:colOff>
      <xdr:row>58</xdr:row>
      <xdr:rowOff>53391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983191"/>
          <a:ext cx="8382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62788</xdr:rowOff>
    </xdr:from>
    <xdr:to>
      <xdr:col>81</xdr:col>
      <xdr:colOff>50800</xdr:colOff>
      <xdr:row>58</xdr:row>
      <xdr:rowOff>53391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35438"/>
          <a:ext cx="889000" cy="16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62788</xdr:rowOff>
    </xdr:from>
    <xdr:to>
      <xdr:col>76</xdr:col>
      <xdr:colOff>114300</xdr:colOff>
      <xdr:row>58</xdr:row>
      <xdr:rowOff>30721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835438"/>
          <a:ext cx="889000" cy="1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30721</xdr:rowOff>
    </xdr:from>
    <xdr:to>
      <xdr:col>71</xdr:col>
      <xdr:colOff>177800</xdr:colOff>
      <xdr:row>58</xdr:row>
      <xdr:rowOff>124485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974821"/>
          <a:ext cx="889000" cy="9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159741</xdr:rowOff>
    </xdr:from>
    <xdr:to>
      <xdr:col>85</xdr:col>
      <xdr:colOff>177800</xdr:colOff>
      <xdr:row>58</xdr:row>
      <xdr:rowOff>89891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9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138168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9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2591</xdr:rowOff>
    </xdr:from>
    <xdr:to>
      <xdr:col>81</xdr:col>
      <xdr:colOff>101600</xdr:colOff>
      <xdr:row>58</xdr:row>
      <xdr:rowOff>104191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95318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11988</xdr:rowOff>
    </xdr:from>
    <xdr:to>
      <xdr:col>76</xdr:col>
      <xdr:colOff>165100</xdr:colOff>
      <xdr:row>57</xdr:row>
      <xdr:rowOff>113588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104715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151371</xdr:rowOff>
    </xdr:from>
    <xdr:to>
      <xdr:col>72</xdr:col>
      <xdr:colOff>38100</xdr:colOff>
      <xdr:row>58</xdr:row>
      <xdr:rowOff>81521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72648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73685</xdr:rowOff>
    </xdr:from>
    <xdr:to>
      <xdr:col>67</xdr:col>
      <xdr:colOff>101600</xdr:colOff>
      <xdr:row>59</xdr:row>
      <xdr:rowOff>3835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100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166412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1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49321</xdr:rowOff>
    </xdr:from>
    <xdr:to>
      <xdr:col>85</xdr:col>
      <xdr:colOff>127000</xdr:colOff>
      <xdr:row>79</xdr:row>
      <xdr:rowOff>93163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93871"/>
          <a:ext cx="8382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19441</xdr:rowOff>
    </xdr:from>
    <xdr:to>
      <xdr:col>81</xdr:col>
      <xdr:colOff>50800</xdr:colOff>
      <xdr:row>79</xdr:row>
      <xdr:rowOff>49321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63991"/>
          <a:ext cx="8890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38724</xdr:rowOff>
    </xdr:from>
    <xdr:to>
      <xdr:col>76</xdr:col>
      <xdr:colOff>114300</xdr:colOff>
      <xdr:row>79</xdr:row>
      <xdr:rowOff>19441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2726024"/>
          <a:ext cx="889000" cy="8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38724</xdr:rowOff>
    </xdr:from>
    <xdr:to>
      <xdr:col>71</xdr:col>
      <xdr:colOff>177800</xdr:colOff>
      <xdr:row>76</xdr:row>
      <xdr:rowOff>33629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2726024"/>
          <a:ext cx="889000" cy="33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42363</xdr:rowOff>
    </xdr:from>
    <xdr:to>
      <xdr:col>85</xdr:col>
      <xdr:colOff>177800</xdr:colOff>
      <xdr:row>79</xdr:row>
      <xdr:rowOff>143963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128740</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169971</xdr:rowOff>
    </xdr:from>
    <xdr:to>
      <xdr:col>81</xdr:col>
      <xdr:colOff>101600</xdr:colOff>
      <xdr:row>79</xdr:row>
      <xdr:rowOff>100121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91248</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140091</xdr:rowOff>
    </xdr:from>
    <xdr:to>
      <xdr:col>76</xdr:col>
      <xdr:colOff>165100</xdr:colOff>
      <xdr:row>79</xdr:row>
      <xdr:rowOff>70241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61368</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0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159374</xdr:rowOff>
    </xdr:from>
    <xdr:to>
      <xdr:col>72</xdr:col>
      <xdr:colOff>38100</xdr:colOff>
      <xdr:row>74</xdr:row>
      <xdr:rowOff>89524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26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106051</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24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154279</xdr:rowOff>
    </xdr:from>
    <xdr:to>
      <xdr:col>67</xdr:col>
      <xdr:colOff>101600</xdr:colOff>
      <xdr:row>76</xdr:row>
      <xdr:rowOff>84429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0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100957</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47111" y="127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79039</xdr:rowOff>
    </xdr:from>
    <xdr:to>
      <xdr:col>85</xdr:col>
      <xdr:colOff>127000</xdr:colOff>
      <xdr:row>98</xdr:row>
      <xdr:rowOff>118170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81139"/>
          <a:ext cx="838200" cy="3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118170</xdr:rowOff>
    </xdr:from>
    <xdr:to>
      <xdr:col>81</xdr:col>
      <xdr:colOff>50800</xdr:colOff>
      <xdr:row>98</xdr:row>
      <xdr:rowOff>139895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920270"/>
          <a:ext cx="889000" cy="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135141</xdr:rowOff>
    </xdr:from>
    <xdr:to>
      <xdr:col>76</xdr:col>
      <xdr:colOff>114300</xdr:colOff>
      <xdr:row>98</xdr:row>
      <xdr:rowOff>139895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937241"/>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129615</xdr:rowOff>
    </xdr:from>
    <xdr:to>
      <xdr:col>71</xdr:col>
      <xdr:colOff>177800</xdr:colOff>
      <xdr:row>98</xdr:row>
      <xdr:rowOff>135141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931715"/>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28239</xdr:rowOff>
    </xdr:from>
    <xdr:to>
      <xdr:col>85</xdr:col>
      <xdr:colOff>177800</xdr:colOff>
      <xdr:row>98</xdr:row>
      <xdr:rowOff>129839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116126</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67370</xdr:rowOff>
    </xdr:from>
    <xdr:to>
      <xdr:col>81</xdr:col>
      <xdr:colOff>101600</xdr:colOff>
      <xdr:row>98</xdr:row>
      <xdr:rowOff>168970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160097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6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89095</xdr:rowOff>
    </xdr:from>
    <xdr:to>
      <xdr:col>76</xdr:col>
      <xdr:colOff>165100</xdr:colOff>
      <xdr:row>99</xdr:row>
      <xdr:rowOff>19245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10372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8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84341</xdr:rowOff>
    </xdr:from>
    <xdr:to>
      <xdr:col>72</xdr:col>
      <xdr:colOff>38100</xdr:colOff>
      <xdr:row>99</xdr:row>
      <xdr:rowOff>14491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8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5618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7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78815</xdr:rowOff>
    </xdr:from>
    <xdr:to>
      <xdr:col>67</xdr:col>
      <xdr:colOff>101600</xdr:colOff>
      <xdr:row>99</xdr:row>
      <xdr:rowOff>8965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年度決算において、住民一人当たりのコストが類似団体内平均より高い水準にあるのは、民生費となっている。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民生費については、障害者自立支援給付費、まち・ひと・しごと総合戦略事業として取り組んでいる福祉医療給付事業などの影響により、類似団体内平均よりも高い水準で推移している。</a:t>
          </a:r>
        </a:p>
        <a:p>
          <a:r>
            <a:rPr kumimoji="1" lang="ja-JP" altLang="en-US" sz="1300">
              <a:latin typeface="ＭＳ Ｐゴシック" panose="020B0600070205080204" pitchFamily="50" charset="-128"/>
              <a:ea typeface="ＭＳ Ｐゴシック" panose="020B0600070205080204" pitchFamily="50" charset="-128"/>
            </a:rPr>
            <a:t>災害復旧費については、平成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年熊本地震により被災した本庁舎の建て替え事業により平成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年度及び令和元年度は類似団体内平均よりも高い水準となっている。</a:t>
          </a:r>
        </a:p>
        <a:p>
          <a:r>
            <a:rPr kumimoji="1" lang="ja-JP" altLang="en-US" sz="1300">
              <a:latin typeface="ＭＳ Ｐゴシック" panose="020B0600070205080204" pitchFamily="50" charset="-128"/>
              <a:ea typeface="ＭＳ Ｐゴシック" panose="020B0600070205080204" pitchFamily="50" charset="-128"/>
            </a:rPr>
            <a:t>その他の費目については、おおむね類似団体内平均よりも低い水準で推移している。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今後も市民サービスの維持・向上を確保しつつ、より効果的な財政運営を行うため、事務事業の見直しを行い経費削減・効率化に努める。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財政調整基残高については、債券運用や預金利息の積立て、また歳計剰余積立を行った結果、</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160</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百万円増加し、財政調整基金残高の標準財政規模比が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1.29</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年度の実質収支は黒字となっているが、国補正により普通交付税が増額したことや臨時特別給付金や営業時間短縮協力金事業費が減少したためである。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今後は普通交付税が人口減少や合併算定替特例措置の終了に伴い減少していくと見込まれるため、引き続き事務事業の見直しを行い経費削減・効率化に努める。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前年度に引き続き全会計において黒字となっており、各会計とも適正な財政運営が図られている。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水道事業会計は、流動負債である未払金が減少したことにより、黒字額が増加した。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一般会計は国補正で普通交付税が追加交付されたことや、臨時特別給付金や営業時間短縮協力金事業費が減少したことで黒字額が増加した。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その他の会計では、前年度と同程度で推移しているが、今後も収納率向上、滞納額の縮減等の取り組みを行い、全会計において引き続き健全財政の維持に努めていく。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25725052</v>
      </c>
      <c r="BO4" s="415"/>
      <c r="BP4" s="415"/>
      <c r="BQ4" s="415"/>
      <c r="BR4" s="415"/>
      <c r="BS4" s="415"/>
      <c r="BT4" s="415"/>
      <c r="BU4" s="416"/>
      <c r="BV4" s="414">
        <v>25782652</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3.7</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24939369</v>
      </c>
      <c r="BO5" s="420"/>
      <c r="BP5" s="420"/>
      <c r="BQ5" s="420"/>
      <c r="BR5" s="420"/>
      <c r="BS5" s="420"/>
      <c r="BT5" s="420"/>
      <c r="BU5" s="421"/>
      <c r="BV5" s="419">
        <v>25232384</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95.1</v>
      </c>
      <c r="CU5" s="390"/>
      <c r="CV5" s="390"/>
      <c r="CW5" s="390"/>
      <c r="CX5" s="390"/>
      <c r="CY5" s="390"/>
      <c r="CZ5" s="390"/>
      <c r="DA5" s="391"/>
      <c r="DB5" s="389">
        <v>90.4</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785683</v>
      </c>
      <c r="BO6" s="420"/>
      <c r="BP6" s="420"/>
      <c r="BQ6" s="420"/>
      <c r="BR6" s="420"/>
      <c r="BS6" s="420"/>
      <c r="BT6" s="420"/>
      <c r="BU6" s="421"/>
      <c r="BV6" s="419">
        <v>550268</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96.4</v>
      </c>
      <c r="CU6" s="563"/>
      <c r="CV6" s="563"/>
      <c r="CW6" s="563"/>
      <c r="CX6" s="563"/>
      <c r="CY6" s="563"/>
      <c r="CZ6" s="563"/>
      <c r="DA6" s="564"/>
      <c r="DB6" s="562">
        <v>94.9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175380</v>
      </c>
      <c r="BO7" s="420"/>
      <c r="BP7" s="420"/>
      <c r="BQ7" s="420"/>
      <c r="BR7" s="420"/>
      <c r="BS7" s="420"/>
      <c r="BT7" s="420"/>
      <c r="BU7" s="421"/>
      <c r="BV7" s="419">
        <v>108363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12007257</v>
      </c>
      <c r="CU7" s="420"/>
      <c r="CV7" s="420"/>
      <c r="CW7" s="420"/>
      <c r="CX7" s="420"/>
      <c r="CY7" s="420"/>
      <c r="CZ7" s="420"/>
      <c r="DA7" s="421"/>
      <c r="DB7" s="419">
        <v>11935990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610303</v>
      </c>
      <c r="BO8" s="420"/>
      <c r="BP8" s="420"/>
      <c r="BQ8" s="420"/>
      <c r="BR8" s="420"/>
      <c r="BS8" s="420"/>
      <c r="BT8" s="420"/>
      <c r="BU8" s="421"/>
      <c r="BV8" s="419">
        <v>441905</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0.43</v>
      </c>
      <c r="CU8" s="523"/>
      <c r="CV8" s="523"/>
      <c r="CW8" s="523"/>
      <c r="CX8" s="523"/>
      <c r="CY8" s="523"/>
      <c r="CZ8" s="523"/>
      <c r="DA8" s="524"/>
      <c r="DB8" s="522">
        <v>0.44</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43338</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111</v>
      </c>
      <c r="AV9" s="467"/>
      <c r="AW9" s="467"/>
      <c r="AX9" s="467"/>
      <c r="AY9" s="399" t="s">
        <v>118</v>
      </c>
      <c r="AZ9" s="400"/>
      <c r="BA9" s="400"/>
      <c r="BB9" s="400"/>
      <c r="BC9" s="400"/>
      <c r="BD9" s="400"/>
      <c r="BE9" s="400"/>
      <c r="BF9" s="400"/>
      <c r="BG9" s="400"/>
      <c r="BH9" s="400"/>
      <c r="BI9" s="400"/>
      <c r="BJ9" s="400"/>
      <c r="BK9" s="400"/>
      <c r="BL9" s="400"/>
      <c r="BM9" s="401"/>
      <c r="BN9" s="419">
        <v>168398</v>
      </c>
      <c r="BO9" s="420"/>
      <c r="BP9" s="420"/>
      <c r="BQ9" s="420"/>
      <c r="BR9" s="420"/>
      <c r="BS9" s="420"/>
      <c r="BT9" s="420"/>
      <c r="BU9" s="421"/>
      <c r="BV9" s="419">
        <v>139938</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15.7</v>
      </c>
      <c r="CU9" s="390"/>
      <c r="CV9" s="390"/>
      <c r="CW9" s="390"/>
      <c r="CX9" s="390"/>
      <c r="CY9" s="390"/>
      <c r="CZ9" s="390"/>
      <c r="DA9" s="391"/>
      <c r="DB9" s="389">
        <v>13.3</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45436</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243325</v>
      </c>
      <c r="BO10" s="420"/>
      <c r="BP10" s="420"/>
      <c r="BQ10" s="420"/>
      <c r="BR10" s="420"/>
      <c r="BS10" s="420"/>
      <c r="BT10" s="420"/>
      <c r="BU10" s="421"/>
      <c r="BV10" s="419">
        <v>154671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79212</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43169</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95</v>
      </c>
      <c r="AV12" s="467"/>
      <c r="AW12" s="467"/>
      <c r="AX12" s="467"/>
      <c r="AY12" s="399" t="s">
        <v>137</v>
      </c>
      <c r="AZ12" s="400"/>
      <c r="BA12" s="400"/>
      <c r="BB12" s="400"/>
      <c r="BC12" s="400"/>
      <c r="BD12" s="400"/>
      <c r="BE12" s="400"/>
      <c r="BF12" s="400"/>
      <c r="BG12" s="400"/>
      <c r="BH12" s="400"/>
      <c r="BI12" s="400"/>
      <c r="BJ12" s="400"/>
      <c r="BK12" s="400"/>
      <c r="BL12" s="400"/>
      <c r="BM12" s="401"/>
      <c r="BN12" s="419">
        <v>83396</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140</v>
      </c>
      <c r="N13" s="510"/>
      <c r="O13" s="510"/>
      <c r="P13" s="510"/>
      <c r="Q13" s="511"/>
      <c r="R13" s="512">
        <v>42671</v>
      </c>
      <c r="S13" s="513"/>
      <c r="T13" s="513"/>
      <c r="U13" s="513"/>
      <c r="V13" s="514"/>
      <c r="W13" s="500" t="s">
        <v>141</v>
      </c>
      <c r="X13" s="442"/>
      <c r="Y13" s="442"/>
      <c r="Z13" s="442"/>
      <c r="AA13" s="442"/>
      <c r="AB13" s="443"/>
      <c r="AC13" s="395">
        <v>2977</v>
      </c>
      <c r="AD13" s="396"/>
      <c r="AE13" s="396"/>
      <c r="AF13" s="396"/>
      <c r="AG13" s="397"/>
      <c r="AH13" s="395">
        <v>3214</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407539</v>
      </c>
      <c r="BO13" s="420"/>
      <c r="BP13" s="420"/>
      <c r="BQ13" s="420"/>
      <c r="BR13" s="420"/>
      <c r="BS13" s="420"/>
      <c r="BT13" s="420"/>
      <c r="BU13" s="421"/>
      <c r="BV13" s="419">
        <v>294609</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4.5</v>
      </c>
      <c r="CU13" s="390"/>
      <c r="CV13" s="390"/>
      <c r="CW13" s="390"/>
      <c r="CX13" s="390"/>
      <c r="CY13" s="390"/>
      <c r="CZ13" s="390"/>
      <c r="DA13" s="391"/>
      <c r="DB13" s="389">
        <v>3.3</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43670</v>
      </c>
      <c r="S14" s="513"/>
      <c r="T14" s="513"/>
      <c r="U14" s="513"/>
      <c r="V14" s="514"/>
      <c r="W14" s="515"/>
      <c r="X14" s="445"/>
      <c r="Y14" s="445"/>
      <c r="Z14" s="445"/>
      <c r="AA14" s="445"/>
      <c r="AB14" s="446"/>
      <c r="AC14" s="505">
        <v>14.4</v>
      </c>
      <c r="AD14" s="506"/>
      <c r="AE14" s="506"/>
      <c r="AF14" s="506"/>
      <c r="AG14" s="507"/>
      <c r="AH14" s="505">
        <v>15.1</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t="s">
        <v>139</v>
      </c>
      <c r="CU14" s="517"/>
      <c r="CV14" s="517"/>
      <c r="CW14" s="517"/>
      <c r="CX14" s="517"/>
      <c r="CY14" s="517"/>
      <c r="CZ14" s="517"/>
      <c r="DA14" s="518"/>
      <c r="DB14" s="516" t="s">
        <v>148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140</v>
      </c>
      <c r="N15" s="510"/>
      <c r="O15" s="510"/>
      <c r="P15" s="510"/>
      <c r="Q15" s="511"/>
      <c r="R15" s="512">
        <v>43294</v>
      </c>
      <c r="S15" s="513"/>
      <c r="T15" s="513"/>
      <c r="U15" s="513"/>
      <c r="V15" s="514"/>
      <c r="W15" s="500" t="s">
        <v>149</v>
      </c>
      <c r="X15" s="442"/>
      <c r="Y15" s="442"/>
      <c r="Z15" s="442"/>
      <c r="AA15" s="442"/>
      <c r="AB15" s="443"/>
      <c r="AC15" s="395">
        <v>3839</v>
      </c>
      <c r="AD15" s="396"/>
      <c r="AE15" s="396"/>
      <c r="AF15" s="396"/>
      <c r="AG15" s="397"/>
      <c r="AH15" s="395">
        <v>4203</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4507854</v>
      </c>
      <c r="BO15" s="415"/>
      <c r="BP15" s="415"/>
      <c r="BQ15" s="415"/>
      <c r="BR15" s="415"/>
      <c r="BS15" s="415"/>
      <c r="BT15" s="415"/>
      <c r="BU15" s="416"/>
      <c r="BV15" s="414">
        <v>4344395</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18.600000000000001</v>
      </c>
      <c r="AD16" s="506"/>
      <c r="AE16" s="506"/>
      <c r="AF16" s="506"/>
      <c r="AG16" s="507"/>
      <c r="AH16" s="505">
        <v>19.7</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10684615</v>
      </c>
      <c r="BO16" s="420"/>
      <c r="BP16" s="420"/>
      <c r="BQ16" s="420"/>
      <c r="BR16" s="420"/>
      <c r="BS16" s="420"/>
      <c r="BT16" s="420"/>
      <c r="BU16" s="421"/>
      <c r="BV16" s="419">
        <v>10252098</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13827</v>
      </c>
      <c r="AD17" s="396"/>
      <c r="AE17" s="396"/>
      <c r="AF17" s="396"/>
      <c r="AG17" s="397"/>
      <c r="AH17" s="395">
        <v>13869</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5680258</v>
      </c>
      <c r="BO17" s="420"/>
      <c r="BP17" s="420"/>
      <c r="BQ17" s="420"/>
      <c r="BR17" s="420"/>
      <c r="BS17" s="420"/>
      <c r="BT17" s="420"/>
      <c r="BU17" s="421"/>
      <c r="BV17" s="419">
        <v>5452169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82.96</v>
      </c>
      <c r="M18" s="474"/>
      <c r="N18" s="474"/>
      <c r="O18" s="474"/>
      <c r="P18" s="474"/>
      <c r="Q18" s="474"/>
      <c r="R18" s="475"/>
      <c r="S18" s="475"/>
      <c r="T18" s="475"/>
      <c r="U18" s="475"/>
      <c r="V18" s="476"/>
      <c r="W18" s="490"/>
      <c r="X18" s="491"/>
      <c r="Y18" s="491"/>
      <c r="Z18" s="491"/>
      <c r="AA18" s="491"/>
      <c r="AB18" s="501"/>
      <c r="AC18" s="383">
        <v>67</v>
      </c>
      <c r="AD18" s="384"/>
      <c r="AE18" s="384"/>
      <c r="AF18" s="384"/>
      <c r="AG18" s="477"/>
      <c r="AH18" s="383">
        <v>65.2</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11530384</v>
      </c>
      <c r="BO18" s="420"/>
      <c r="BP18" s="420"/>
      <c r="BQ18" s="420"/>
      <c r="BR18" s="420"/>
      <c r="BS18" s="420"/>
      <c r="BT18" s="420"/>
      <c r="BU18" s="421"/>
      <c r="BV18" s="419">
        <v>11086556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522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14915533</v>
      </c>
      <c r="BO19" s="420"/>
      <c r="BP19" s="420"/>
      <c r="BQ19" s="420"/>
      <c r="BR19" s="420"/>
      <c r="BS19" s="420"/>
      <c r="BT19" s="420"/>
      <c r="BU19" s="421"/>
      <c r="BV19" s="419">
        <v>14291386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17095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22740066</v>
      </c>
      <c r="BO22" s="415"/>
      <c r="BP22" s="415"/>
      <c r="BQ22" s="415"/>
      <c r="BR22" s="415"/>
      <c r="BS22" s="415"/>
      <c r="BT22" s="415"/>
      <c r="BU22" s="416"/>
      <c r="BV22" s="414">
        <v>23746470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20571314</v>
      </c>
      <c r="BO23" s="420"/>
      <c r="BP23" s="420"/>
      <c r="BQ23" s="420"/>
      <c r="BR23" s="420"/>
      <c r="BS23" s="420"/>
      <c r="BT23" s="420"/>
      <c r="BU23" s="421"/>
      <c r="BV23" s="419">
        <v>21452264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8770</v>
      </c>
      <c r="R24" s="396"/>
      <c r="S24" s="396"/>
      <c r="T24" s="396"/>
      <c r="U24" s="396"/>
      <c r="V24" s="397"/>
      <c r="W24" s="454"/>
      <c r="X24" s="436"/>
      <c r="Y24" s="437"/>
      <c r="Z24" s="392" t="s">
        <v>174</v>
      </c>
      <c r="AA24" s="393"/>
      <c r="AB24" s="393"/>
      <c r="AC24" s="393"/>
      <c r="AD24" s="393"/>
      <c r="AE24" s="393"/>
      <c r="AF24" s="393"/>
      <c r="AG24" s="394"/>
      <c r="AH24" s="395">
        <v>306</v>
      </c>
      <c r="AI24" s="396"/>
      <c r="AJ24" s="396"/>
      <c r="AK24" s="396"/>
      <c r="AL24" s="397"/>
      <c r="AM24" s="395">
        <v>965430</v>
      </c>
      <c r="AN24" s="396"/>
      <c r="AO24" s="396"/>
      <c r="AP24" s="396"/>
      <c r="AQ24" s="396"/>
      <c r="AR24" s="397"/>
      <c r="AS24" s="395">
        <v>3155</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15712286</v>
      </c>
      <c r="BO24" s="420"/>
      <c r="BP24" s="420"/>
      <c r="BQ24" s="420"/>
      <c r="BR24" s="420"/>
      <c r="BS24" s="420"/>
      <c r="BT24" s="420"/>
      <c r="BU24" s="421"/>
      <c r="BV24" s="419">
        <v>16177420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1</v>
      </c>
      <c r="M25" s="396"/>
      <c r="N25" s="396"/>
      <c r="O25" s="396"/>
      <c r="P25" s="397"/>
      <c r="Q25" s="395">
        <v>7090</v>
      </c>
      <c r="R25" s="396"/>
      <c r="S25" s="396"/>
      <c r="T25" s="396"/>
      <c r="U25" s="396"/>
      <c r="V25" s="397"/>
      <c r="W25" s="454"/>
      <c r="X25" s="436"/>
      <c r="Y25" s="437"/>
      <c r="Z25" s="392" t="s">
        <v>177</v>
      </c>
      <c r="AA25" s="393"/>
      <c r="AB25" s="393"/>
      <c r="AC25" s="393"/>
      <c r="AD25" s="393"/>
      <c r="AE25" s="393"/>
      <c r="AF25" s="393"/>
      <c r="AG25" s="394"/>
      <c r="AH25" s="395" t="s">
        <v>148</v>
      </c>
      <c r="AI25" s="396"/>
      <c r="AJ25" s="396"/>
      <c r="AK25" s="396"/>
      <c r="AL25" s="397"/>
      <c r="AM25" s="395" t="s">
        <v>178</v>
      </c>
      <c r="AN25" s="396"/>
      <c r="AO25" s="396"/>
      <c r="AP25" s="396"/>
      <c r="AQ25" s="396"/>
      <c r="AR25" s="397"/>
      <c r="AS25" s="395" t="s">
        <v>139</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461365</v>
      </c>
      <c r="BO25" s="415"/>
      <c r="BP25" s="415"/>
      <c r="BQ25" s="415"/>
      <c r="BR25" s="415"/>
      <c r="BS25" s="415"/>
      <c r="BT25" s="415"/>
      <c r="BU25" s="416"/>
      <c r="BV25" s="414">
        <v>24731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180</v>
      </c>
      <c r="F26" s="393"/>
      <c r="G26" s="393"/>
      <c r="H26" s="393"/>
      <c r="I26" s="393"/>
      <c r="J26" s="393"/>
      <c r="K26" s="394"/>
      <c r="L26" s="395">
        <v>1</v>
      </c>
      <c r="M26" s="396"/>
      <c r="N26" s="396"/>
      <c r="O26" s="396"/>
      <c r="P26" s="397"/>
      <c r="Q26" s="395">
        <v>6260</v>
      </c>
      <c r="R26" s="396"/>
      <c r="S26" s="396"/>
      <c r="T26" s="396"/>
      <c r="U26" s="396"/>
      <c r="V26" s="397"/>
      <c r="W26" s="454"/>
      <c r="X26" s="436"/>
      <c r="Y26" s="437"/>
      <c r="Z26" s="392" t="s">
        <v>181</v>
      </c>
      <c r="AA26" s="430"/>
      <c r="AB26" s="430"/>
      <c r="AC26" s="430"/>
      <c r="AD26" s="430"/>
      <c r="AE26" s="430"/>
      <c r="AF26" s="430"/>
      <c r="AG26" s="431"/>
      <c r="AH26" s="395">
        <v>1</v>
      </c>
      <c r="AI26" s="396"/>
      <c r="AJ26" s="396"/>
      <c r="AK26" s="396"/>
      <c r="AL26" s="397"/>
      <c r="AM26" s="395" t="s">
        <v>182</v>
      </c>
      <c r="AN26" s="396"/>
      <c r="AO26" s="396"/>
      <c r="AP26" s="396"/>
      <c r="AQ26" s="396"/>
      <c r="AR26" s="397"/>
      <c r="AS26" s="395" t="s">
        <v>183</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178</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185</v>
      </c>
      <c r="F27" s="393"/>
      <c r="G27" s="393"/>
      <c r="H27" s="393"/>
      <c r="I27" s="393"/>
      <c r="J27" s="393"/>
      <c r="K27" s="394"/>
      <c r="L27" s="395">
        <v>1</v>
      </c>
      <c r="M27" s="396"/>
      <c r="N27" s="396"/>
      <c r="O27" s="396"/>
      <c r="P27" s="397"/>
      <c r="Q27" s="395">
        <v>4540</v>
      </c>
      <c r="R27" s="396"/>
      <c r="S27" s="396"/>
      <c r="T27" s="396"/>
      <c r="U27" s="396"/>
      <c r="V27" s="397"/>
      <c r="W27" s="454"/>
      <c r="X27" s="436"/>
      <c r="Y27" s="437"/>
      <c r="Z27" s="392" t="s">
        <v>186</v>
      </c>
      <c r="AA27" s="393"/>
      <c r="AB27" s="393"/>
      <c r="AC27" s="393"/>
      <c r="AD27" s="393"/>
      <c r="AE27" s="393"/>
      <c r="AF27" s="393"/>
      <c r="AG27" s="394"/>
      <c r="AH27" s="395">
        <v>6</v>
      </c>
      <c r="AI27" s="396"/>
      <c r="AJ27" s="396"/>
      <c r="AK27" s="396"/>
      <c r="AL27" s="397"/>
      <c r="AM27" s="395">
        <v>26010</v>
      </c>
      <c r="AN27" s="396"/>
      <c r="AO27" s="396"/>
      <c r="AP27" s="396"/>
      <c r="AQ27" s="396"/>
      <c r="AR27" s="397"/>
      <c r="AS27" s="395">
        <v>4335</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503207</v>
      </c>
      <c r="BO27" s="423"/>
      <c r="BP27" s="423"/>
      <c r="BQ27" s="423"/>
      <c r="BR27" s="423"/>
      <c r="BS27" s="423"/>
      <c r="BT27" s="423"/>
      <c r="BU27" s="424"/>
      <c r="BV27" s="422">
        <v>503197</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188</v>
      </c>
      <c r="F28" s="393"/>
      <c r="G28" s="393"/>
      <c r="H28" s="393"/>
      <c r="I28" s="393"/>
      <c r="J28" s="393"/>
      <c r="K28" s="394"/>
      <c r="L28" s="395">
        <v>1</v>
      </c>
      <c r="M28" s="396"/>
      <c r="N28" s="396"/>
      <c r="O28" s="396"/>
      <c r="P28" s="397"/>
      <c r="Q28" s="395">
        <v>3800</v>
      </c>
      <c r="R28" s="396"/>
      <c r="S28" s="396"/>
      <c r="T28" s="396"/>
      <c r="U28" s="396"/>
      <c r="V28" s="397"/>
      <c r="W28" s="454"/>
      <c r="X28" s="436"/>
      <c r="Y28" s="437"/>
      <c r="Z28" s="392" t="s">
        <v>189</v>
      </c>
      <c r="AA28" s="393"/>
      <c r="AB28" s="393"/>
      <c r="AC28" s="393"/>
      <c r="AD28" s="393"/>
      <c r="AE28" s="393"/>
      <c r="AF28" s="393"/>
      <c r="AG28" s="394"/>
      <c r="AH28" s="395" t="s">
        <v>178</v>
      </c>
      <c r="AI28" s="396"/>
      <c r="AJ28" s="396"/>
      <c r="AK28" s="396"/>
      <c r="AL28" s="397"/>
      <c r="AM28" s="395" t="s">
        <v>148</v>
      </c>
      <c r="AN28" s="396"/>
      <c r="AO28" s="396"/>
      <c r="AP28" s="396"/>
      <c r="AQ28" s="396"/>
      <c r="AR28" s="397"/>
      <c r="AS28" s="395" t="s">
        <v>178</v>
      </c>
      <c r="AT28" s="396"/>
      <c r="AU28" s="396"/>
      <c r="AV28" s="396"/>
      <c r="AW28" s="396"/>
      <c r="AX28" s="398"/>
      <c r="AY28" s="402" t="s">
        <v>190</v>
      </c>
      <c r="AZ28" s="403"/>
      <c r="BA28" s="403"/>
      <c r="BB28" s="404"/>
      <c r="BC28" s="411" t="s">
        <v>49</v>
      </c>
      <c r="BD28" s="412"/>
      <c r="BE28" s="412"/>
      <c r="BF28" s="412"/>
      <c r="BG28" s="412"/>
      <c r="BH28" s="412"/>
      <c r="BI28" s="412"/>
      <c r="BJ28" s="412"/>
      <c r="BK28" s="412"/>
      <c r="BL28" s="412"/>
      <c r="BM28" s="413"/>
      <c r="BN28" s="414">
        <v>1027396</v>
      </c>
      <c r="BO28" s="415"/>
      <c r="BP28" s="415"/>
      <c r="BQ28" s="415"/>
      <c r="BR28" s="415"/>
      <c r="BS28" s="415"/>
      <c r="BT28" s="415"/>
      <c r="BU28" s="416"/>
      <c r="BV28" s="414">
        <v>867467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191</v>
      </c>
      <c r="F29" s="393"/>
      <c r="G29" s="393"/>
      <c r="H29" s="393"/>
      <c r="I29" s="393"/>
      <c r="J29" s="393"/>
      <c r="K29" s="394"/>
      <c r="L29" s="395">
        <v>17</v>
      </c>
      <c r="M29" s="396"/>
      <c r="N29" s="396"/>
      <c r="O29" s="396"/>
      <c r="P29" s="397"/>
      <c r="Q29" s="395">
        <v>3590</v>
      </c>
      <c r="R29" s="396"/>
      <c r="S29" s="396"/>
      <c r="T29" s="396"/>
      <c r="U29" s="396"/>
      <c r="V29" s="397"/>
      <c r="W29" s="455"/>
      <c r="X29" s="456"/>
      <c r="Y29" s="457"/>
      <c r="Z29" s="392" t="s">
        <v>192</v>
      </c>
      <c r="AA29" s="393"/>
      <c r="AB29" s="393"/>
      <c r="AC29" s="393"/>
      <c r="AD29" s="393"/>
      <c r="AE29" s="393"/>
      <c r="AF29" s="393"/>
      <c r="AG29" s="394"/>
      <c r="AH29" s="395">
        <v>312</v>
      </c>
      <c r="AI29" s="396"/>
      <c r="AJ29" s="396"/>
      <c r="AK29" s="396"/>
      <c r="AL29" s="397"/>
      <c r="AM29" s="395">
        <v>991440</v>
      </c>
      <c r="AN29" s="396"/>
      <c r="AO29" s="396"/>
      <c r="AP29" s="396"/>
      <c r="AQ29" s="396"/>
      <c r="AR29" s="397"/>
      <c r="AS29" s="395">
        <v>3178</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980252</v>
      </c>
      <c r="BO29" s="420"/>
      <c r="BP29" s="420"/>
      <c r="BQ29" s="420"/>
      <c r="BR29" s="420"/>
      <c r="BS29" s="420"/>
      <c r="BT29" s="420"/>
      <c r="BU29" s="421"/>
      <c r="BV29" s="419">
        <v>968322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97.2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5210449</v>
      </c>
      <c r="BO30" s="423"/>
      <c r="BP30" s="423"/>
      <c r="BQ30" s="423"/>
      <c r="BR30" s="423"/>
      <c r="BS30" s="423"/>
      <c r="BT30" s="423"/>
      <c r="BU30" s="424"/>
      <c r="BV30" s="422">
        <v>5080286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島原市国民健康保険事業特別会計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島原市水道事業会計</v>
      </c>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島原市温泉給湯事業特別会計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長崎県市町村総合事務組合（一般会計）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島原市土地開発公社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島原市後期高齢者医療特別会計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長崎県市町村総合事務組合（市町村会館管理事業特別会計）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島原市教育文化振興事業団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長崎県市町村総合事務組合（市町村会館馬町別館管理事業特別会計）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島原観光ビューロー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長崎県市町村総合事務組合（交通災害共済事業特別会計）</v>
      </c>
      <c r="BZ37" s="368"/>
      <c r="CA37" s="368"/>
      <c r="CB37" s="368"/>
      <c r="CC37" s="368"/>
      <c r="CD37" s="368"/>
      <c r="CE37" s="368"/>
      <c r="CF37" s="368"/>
      <c r="CG37" s="368"/>
      <c r="CH37" s="368"/>
      <c r="CI37" s="368"/>
      <c r="CJ37" s="368"/>
      <c r="CK37" s="368"/>
      <c r="CL37" s="368"/>
      <c r="CM37" s="368"/>
      <c r="CN37" s="181"/>
      <c r="CO37" s="367">
        <f t="shared" si="3"/>
        <v>19</v>
      </c>
      <c r="CP37" s="367"/>
      <c r="CQ37" s="368" t="str">
        <f>IF('各会計、関係団体の財政状況及び健全化判断比率'!BS10="","",'各会計、関係団体の財政状況及び健全化判断比率'!BS10)</f>
        <v>島原市学校給食会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長崎県後期高齢者広域連合（普通会計）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長崎県後期高齢者広域連合（後期高齢者医療事業会計）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県央県南広域環境組合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島原地域広域市町村圏組合（一般会計）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島原地域広域市町村圏組合（介護保険事業特別会計）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長崎県病院企業団（島原病院分）</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hFuzEXPA+bIqaP6miDu8VHyTdltj4ovWEiYvdlWaCPDdJiB3Y+7LOqwqvU7ojYTy76xtCbUPzuK9gpx/MxBew==" saltValue="rZ/8Wo+bglWnT+CayonoZ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51" t="s">
        <v>579</v>
      </c>
      <c r="D34" s="1151"/>
      <c r="E34" s="1152"/>
      <c r="F34" s="32">
        <v>2.36</v>
      </c>
      <c r="G34" s="33">
        <v>2.84</v>
      </c>
      <c r="H34" s="33">
        <v>2.66</v>
      </c>
      <c r="I34" s="33">
        <v>3.7</v>
      </c>
      <c r="J34" s="34">
        <v>5.08</v>
      </c>
      <c r="K34" s="22"/>
      <c r="L34" s="22"/>
      <c r="M34" s="22"/>
      <c r="N34" s="22"/>
      <c r="O34" s="22"/>
      <c r="P34" s="22"/>
    </row>
    <row r="35" spans="1:16" ht="39" customHeight="1" x14ac:dyDescent="0.15">
      <c r="A35" s="22"/>
      <c r="B35" s="35"/>
      <c r="C35" s="1145" t="s">
        <v>580</v>
      </c>
      <c r="D35" s="1146"/>
      <c r="E35" s="1147"/>
      <c r="F35" s="36">
        <v>9.0399999999999991</v>
      </c>
      <c r="G35" s="37">
        <v>9.59</v>
      </c>
      <c r="H35" s="37">
        <v>6.65</v>
      </c>
      <c r="I35" s="37">
        <v>4.28</v>
      </c>
      <c r="J35" s="38">
        <v>4.37</v>
      </c>
      <c r="K35" s="22"/>
      <c r="L35" s="22"/>
      <c r="M35" s="22"/>
      <c r="N35" s="22"/>
      <c r="O35" s="22"/>
      <c r="P35" s="22"/>
    </row>
    <row r="36" spans="1:16" ht="39" customHeight="1" x14ac:dyDescent="0.15">
      <c r="A36" s="22"/>
      <c r="B36" s="35"/>
      <c r="C36" s="1145" t="s">
        <v>581</v>
      </c>
      <c r="D36" s="1146"/>
      <c r="E36" s="1147"/>
      <c r="F36" s="36">
        <v>0.16</v>
      </c>
      <c r="G36" s="37">
        <v>0.16</v>
      </c>
      <c r="H36" s="37">
        <v>0.6</v>
      </c>
      <c r="I36" s="37">
        <v>0.82</v>
      </c>
      <c r="J36" s="38">
        <v>1.47</v>
      </c>
      <c r="K36" s="22"/>
      <c r="L36" s="22"/>
      <c r="M36" s="22"/>
      <c r="N36" s="22"/>
      <c r="O36" s="22"/>
      <c r="P36" s="22"/>
    </row>
    <row r="37" spans="1:16" ht="39" customHeight="1" x14ac:dyDescent="0.15">
      <c r="A37" s="22"/>
      <c r="B37" s="35"/>
      <c r="C37" s="1145" t="s">
        <v>582</v>
      </c>
      <c r="D37" s="1146"/>
      <c r="E37" s="1147"/>
      <c r="F37" s="36">
        <v>0.08</v>
      </c>
      <c r="G37" s="37">
        <v>0.14000000000000001</v>
      </c>
      <c r="H37" s="37">
        <v>0.21</v>
      </c>
      <c r="I37" s="37">
        <v>0.27</v>
      </c>
      <c r="J37" s="38">
        <v>0.23</v>
      </c>
      <c r="K37" s="22"/>
      <c r="L37" s="22"/>
      <c r="M37" s="22"/>
      <c r="N37" s="22"/>
      <c r="O37" s="22"/>
      <c r="P37" s="22"/>
    </row>
    <row r="38" spans="1:16" ht="39" customHeight="1" x14ac:dyDescent="0.15">
      <c r="A38" s="22"/>
      <c r="B38" s="35"/>
      <c r="C38" s="1145" t="s">
        <v>583</v>
      </c>
      <c r="D38" s="1146"/>
      <c r="E38" s="1147"/>
      <c r="F38" s="36">
        <v>0.12</v>
      </c>
      <c r="G38" s="37">
        <v>0.1</v>
      </c>
      <c r="H38" s="37">
        <v>0.11</v>
      </c>
      <c r="I38" s="37">
        <v>0.1</v>
      </c>
      <c r="J38" s="38">
        <v>0.12</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584</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585</v>
      </c>
      <c r="D43" s="1149"/>
      <c r="E43" s="1150"/>
      <c r="F43" s="41" t="s">
        <v>531</v>
      </c>
      <c r="G43" s="42" t="s">
        <v>531</v>
      </c>
      <c r="H43" s="42" t="s">
        <v>531</v>
      </c>
      <c r="I43" s="42" t="s">
        <v>531</v>
      </c>
      <c r="J43" s="43" t="s">
        <v>531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VXgJjWURmAR70Whjd6vHkUR1iyjNfAnIPBBs5VcUZQqa0JAd9BHnVvvFjHDxABTlyDCs6ALck71oAd3guXaQ==" saltValue="btfCgYxs1PfcBd/124/i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F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1955</v>
      </c>
      <c r="L45" s="60">
        <v>1863</v>
      </c>
      <c r="M45" s="60">
        <v>1773</v>
      </c>
      <c r="N45" s="60">
        <v>2035</v>
      </c>
      <c r="O45" s="61">
        <v>2529</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15">
      <c r="A48" s="48"/>
      <c r="B48" s="1178"/>
      <c r="C48" s="1179"/>
      <c r="D48" s="62"/>
      <c r="E48" s="1155" t="s">
        <v>14</v>
      </c>
      <c r="F48" s="1155"/>
      <c r="G48" s="1155"/>
      <c r="H48" s="1155"/>
      <c r="I48" s="1155"/>
      <c r="J48" s="1156"/>
      <c r="K48" s="63">
        <v>64</v>
      </c>
      <c r="L48" s="64">
        <v>71</v>
      </c>
      <c r="M48" s="64">
        <v>71</v>
      </c>
      <c r="N48" s="64">
        <v>73</v>
      </c>
      <c r="O48" s="65">
        <v>94</v>
      </c>
      <c r="P48" s="48"/>
      <c r="Q48" s="48"/>
      <c r="R48" s="48"/>
      <c r="S48" s="48"/>
      <c r="T48" s="48"/>
      <c r="U48" s="48"/>
    </row>
    <row r="49" spans="1:21" ht="30.75" customHeight="1" x14ac:dyDescent="0.15">
      <c r="A49" s="48"/>
      <c r="B49" s="1178"/>
      <c r="C49" s="1179"/>
      <c r="D49" s="62"/>
      <c r="E49" s="1155" t="s">
        <v>15</v>
      </c>
      <c r="F49" s="1155"/>
      <c r="G49" s="1155"/>
      <c r="H49" s="1155"/>
      <c r="I49" s="1155"/>
      <c r="J49" s="1156"/>
      <c r="K49" s="63">
        <v>222</v>
      </c>
      <c r="L49" s="64">
        <v>111</v>
      </c>
      <c r="M49" s="64">
        <v>50</v>
      </c>
      <c r="N49" s="64">
        <v>84</v>
      </c>
      <c r="O49" s="65">
        <v>103</v>
      </c>
      <c r="P49" s="48"/>
      <c r="Q49" s="48"/>
      <c r="R49" s="48"/>
      <c r="S49" s="48"/>
      <c r="T49" s="48"/>
      <c r="U49" s="48"/>
    </row>
    <row r="50" spans="1:21" ht="30.75" customHeight="1" x14ac:dyDescent="0.15">
      <c r="A50" s="48"/>
      <c r="B50" s="1178"/>
      <c r="C50" s="1179"/>
      <c r="D50" s="62"/>
      <c r="E50" s="1155" t="s">
        <v>16</v>
      </c>
      <c r="F50" s="1155"/>
      <c r="G50" s="1155"/>
      <c r="H50" s="1155"/>
      <c r="I50" s="1155"/>
      <c r="J50" s="1156"/>
      <c r="K50" s="63">
        <v>3</v>
      </c>
      <c r="L50" s="64">
        <v>4</v>
      </c>
      <c r="M50" s="64">
        <v>3</v>
      </c>
      <c r="N50" s="64">
        <v>0</v>
      </c>
      <c r="O50" s="65">
        <v>0</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1867</v>
      </c>
      <c r="L52" s="64">
        <v>1785</v>
      </c>
      <c r="M52" s="64">
        <v>1602</v>
      </c>
      <c r="N52" s="64">
        <v>1721</v>
      </c>
      <c r="O52" s="65">
        <v>2099</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377</v>
      </c>
      <c r="L53" s="69">
        <v>264</v>
      </c>
      <c r="M53" s="69">
        <v>295</v>
      </c>
      <c r="N53" s="69">
        <v>471</v>
      </c>
      <c r="O53" s="70">
        <v>627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XQHlgSFC1fCY1bDCLXVQwfOCMD4lNfvkKemo1/vOJg+2liLgT0JRzioAlP5Y39lEFWcPBD1D+XkRgQtyHa8Jg==" saltValue="cTJqODgf0Z6MO4xP4Xkcr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46" zoomScaleSheetLayoutView="100" workbookViewId="0">
      <selection activeCell="L43" sqref="L4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573</v>
      </c>
      <c r="J40" s="103" t="s">
        <v>574</v>
      </c>
      <c r="K40" s="103" t="s">
        <v>575</v>
      </c>
      <c r="L40" s="103" t="s">
        <v>576</v>
      </c>
      <c r="M40" s="104" t="s">
        <v>577</v>
      </c>
    </row>
    <row r="41" spans="2:13" ht="27.75" customHeight="1" x14ac:dyDescent="0.15">
      <c r="B41" s="1196" t="s">
        <v>31</v>
      </c>
      <c r="C41" s="1197"/>
      <c r="D41" s="105"/>
      <c r="E41" s="1198" t="s">
        <v>32</v>
      </c>
      <c r="F41" s="1198"/>
      <c r="G41" s="1198"/>
      <c r="H41" s="1199"/>
      <c r="I41" s="355">
        <v>21429</v>
      </c>
      <c r="J41" s="356">
        <v>23401</v>
      </c>
      <c r="K41" s="356">
        <v>23805</v>
      </c>
      <c r="L41" s="356">
        <v>23746</v>
      </c>
      <c r="M41" s="357">
        <v>22740</v>
      </c>
    </row>
    <row r="42" spans="2:13" ht="27.75" customHeight="1" x14ac:dyDescent="0.15">
      <c r="B42" s="1186"/>
      <c r="C42" s="1187"/>
      <c r="D42" s="106"/>
      <c r="E42" s="1190" t="s">
        <v>33</v>
      </c>
      <c r="F42" s="1190"/>
      <c r="G42" s="1190"/>
      <c r="H42" s="1191"/>
      <c r="I42" s="358" t="s">
        <v>531</v>
      </c>
      <c r="J42" s="359" t="s">
        <v>531</v>
      </c>
      <c r="K42" s="359" t="s">
        <v>531</v>
      </c>
      <c r="L42" s="359" t="s">
        <v>531</v>
      </c>
      <c r="M42" s="360" t="s">
        <v>531</v>
      </c>
    </row>
    <row r="43" spans="2:13" ht="27.75" customHeight="1" x14ac:dyDescent="0.15">
      <c r="B43" s="1186"/>
      <c r="C43" s="1187"/>
      <c r="D43" s="106"/>
      <c r="E43" s="1190" t="s">
        <v>34</v>
      </c>
      <c r="F43" s="1190"/>
      <c r="G43" s="1190"/>
      <c r="H43" s="1191"/>
      <c r="I43" s="358">
        <v>874</v>
      </c>
      <c r="J43" s="359">
        <v>1047</v>
      </c>
      <c r="K43" s="359">
        <v>1131</v>
      </c>
      <c r="L43" s="359">
        <v>1259</v>
      </c>
      <c r="M43" s="360">
        <v>1411</v>
      </c>
    </row>
    <row r="44" spans="2:13" ht="27.75" customHeight="1" x14ac:dyDescent="0.15">
      <c r="B44" s="1186"/>
      <c r="C44" s="1187"/>
      <c r="D44" s="106"/>
      <c r="E44" s="1190" t="s">
        <v>35</v>
      </c>
      <c r="F44" s="1190"/>
      <c r="G44" s="1190"/>
      <c r="H44" s="1191"/>
      <c r="I44" s="358">
        <v>152</v>
      </c>
      <c r="J44" s="359">
        <v>142</v>
      </c>
      <c r="K44" s="359">
        <v>138</v>
      </c>
      <c r="L44" s="359">
        <v>177</v>
      </c>
      <c r="M44" s="360">
        <v>134</v>
      </c>
    </row>
    <row r="45" spans="2:13" ht="27.75" customHeight="1" x14ac:dyDescent="0.15">
      <c r="B45" s="1186"/>
      <c r="C45" s="1187"/>
      <c r="D45" s="106"/>
      <c r="E45" s="1190" t="s">
        <v>36</v>
      </c>
      <c r="F45" s="1190"/>
      <c r="G45" s="1190"/>
      <c r="H45" s="1191"/>
      <c r="I45" s="358">
        <v>2155</v>
      </c>
      <c r="J45" s="359">
        <v>2035</v>
      </c>
      <c r="K45" s="359">
        <v>2137</v>
      </c>
      <c r="L45" s="359">
        <v>2107</v>
      </c>
      <c r="M45" s="360">
        <v>2170</v>
      </c>
    </row>
    <row r="46" spans="2:13" ht="27.75" customHeight="1" x14ac:dyDescent="0.15">
      <c r="B46" s="1186"/>
      <c r="C46" s="1187"/>
      <c r="D46" s="107"/>
      <c r="E46" s="1190" t="s">
        <v>37</v>
      </c>
      <c r="F46" s="1190"/>
      <c r="G46" s="1190"/>
      <c r="H46" s="1191"/>
      <c r="I46" s="358" t="s">
        <v>531</v>
      </c>
      <c r="J46" s="359" t="s">
        <v>531</v>
      </c>
      <c r="K46" s="359" t="s">
        <v>531</v>
      </c>
      <c r="L46" s="359" t="s">
        <v>531</v>
      </c>
      <c r="M46" s="360" t="s">
        <v>531</v>
      </c>
    </row>
    <row r="47" spans="2:13" ht="27.75" customHeight="1" x14ac:dyDescent="0.15">
      <c r="B47" s="1186"/>
      <c r="C47" s="1187"/>
      <c r="D47" s="108"/>
      <c r="E47" s="1200" t="s">
        <v>38</v>
      </c>
      <c r="F47" s="1201"/>
      <c r="G47" s="1201"/>
      <c r="H47" s="1202"/>
      <c r="I47" s="358" t="s">
        <v>531</v>
      </c>
      <c r="J47" s="359" t="s">
        <v>531</v>
      </c>
      <c r="K47" s="359" t="s">
        <v>531</v>
      </c>
      <c r="L47" s="359" t="s">
        <v>531</v>
      </c>
      <c r="M47" s="360" t="s">
        <v>531</v>
      </c>
    </row>
    <row r="48" spans="2:13" ht="27.75" customHeight="1" x14ac:dyDescent="0.15">
      <c r="B48" s="1186"/>
      <c r="C48" s="1187"/>
      <c r="D48" s="106"/>
      <c r="E48" s="1190" t="s">
        <v>39</v>
      </c>
      <c r="F48" s="1190"/>
      <c r="G48" s="1190"/>
      <c r="H48" s="1191"/>
      <c r="I48" s="358" t="s">
        <v>531</v>
      </c>
      <c r="J48" s="359" t="s">
        <v>531</v>
      </c>
      <c r="K48" s="359" t="s">
        <v>531</v>
      </c>
      <c r="L48" s="359" t="s">
        <v>531</v>
      </c>
      <c r="M48" s="360" t="s">
        <v>531</v>
      </c>
    </row>
    <row r="49" spans="2:13" ht="27.75" customHeight="1" x14ac:dyDescent="0.15">
      <c r="B49" s="1188"/>
      <c r="C49" s="1189"/>
      <c r="D49" s="106"/>
      <c r="E49" s="1190" t="s">
        <v>40</v>
      </c>
      <c r="F49" s="1190"/>
      <c r="G49" s="1190"/>
      <c r="H49" s="1191"/>
      <c r="I49" s="358" t="s">
        <v>531</v>
      </c>
      <c r="J49" s="359" t="s">
        <v>531</v>
      </c>
      <c r="K49" s="359" t="s">
        <v>531</v>
      </c>
      <c r="L49" s="359" t="s">
        <v>531</v>
      </c>
      <c r="M49" s="360" t="s">
        <v>531</v>
      </c>
    </row>
    <row r="50" spans="2:13" ht="27.75" customHeight="1" x14ac:dyDescent="0.15">
      <c r="B50" s="1184" t="s">
        <v>41</v>
      </c>
      <c r="C50" s="1185"/>
      <c r="D50" s="109"/>
      <c r="E50" s="1190" t="s">
        <v>42</v>
      </c>
      <c r="F50" s="1190"/>
      <c r="G50" s="1190"/>
      <c r="H50" s="1191"/>
      <c r="I50" s="358">
        <v>6502</v>
      </c>
      <c r="J50" s="359">
        <v>6143</v>
      </c>
      <c r="K50" s="359">
        <v>6406</v>
      </c>
      <c r="L50" s="359">
        <v>7139</v>
      </c>
      <c r="M50" s="360">
        <v>7496</v>
      </c>
    </row>
    <row r="51" spans="2:13" ht="27.75" customHeight="1" x14ac:dyDescent="0.15">
      <c r="B51" s="1186"/>
      <c r="C51" s="1187"/>
      <c r="D51" s="106"/>
      <c r="E51" s="1190" t="s">
        <v>43</v>
      </c>
      <c r="F51" s="1190"/>
      <c r="G51" s="1190"/>
      <c r="H51" s="1191"/>
      <c r="I51" s="358">
        <v>2561</v>
      </c>
      <c r="J51" s="359">
        <v>2399</v>
      </c>
      <c r="K51" s="359">
        <v>2401</v>
      </c>
      <c r="L51" s="359">
        <v>2224</v>
      </c>
      <c r="M51" s="360">
        <v>2033</v>
      </c>
    </row>
    <row r="52" spans="2:13" ht="27.75" customHeight="1" x14ac:dyDescent="0.15">
      <c r="B52" s="1188"/>
      <c r="C52" s="1189"/>
      <c r="D52" s="106"/>
      <c r="E52" s="1190" t="s">
        <v>44</v>
      </c>
      <c r="F52" s="1190"/>
      <c r="G52" s="1190"/>
      <c r="H52" s="1191"/>
      <c r="I52" s="358">
        <v>16622</v>
      </c>
      <c r="J52" s="359">
        <v>17623</v>
      </c>
      <c r="K52" s="359">
        <v>18633</v>
      </c>
      <c r="L52" s="359">
        <v>18948</v>
      </c>
      <c r="M52" s="360">
        <v>18236</v>
      </c>
    </row>
    <row r="53" spans="2:13" ht="27.75" customHeight="1" thickBot="1" x14ac:dyDescent="0.2">
      <c r="B53" s="1192" t="s">
        <v>45</v>
      </c>
      <c r="C53" s="1193"/>
      <c r="D53" s="110"/>
      <c r="E53" s="1194" t="s">
        <v>46</v>
      </c>
      <c r="F53" s="1194"/>
      <c r="G53" s="1194"/>
      <c r="H53" s="1195"/>
      <c r="I53" s="361">
        <v>-1074</v>
      </c>
      <c r="J53" s="362">
        <v>461</v>
      </c>
      <c r="K53" s="362">
        <v>-228</v>
      </c>
      <c r="L53" s="362">
        <v>-1021</v>
      </c>
      <c r="M53" s="363">
        <v>-1309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QLeE5YQL+XOglHOd/uZKNbisc2rSkZYDBNqtIJDjQCD94JthYHdymsnhsm9TmWbu5Com799VjxMuEBelLZPlEA==" saltValue="ufTiEh01bzpQe84zXJS/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1" zoomScale="70" zoomScaleNormal="70" zoomScaleSheetLayoutView="100" workbookViewId="0">
      <selection activeCell="C58" sqref="C58:E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575</v>
      </c>
      <c r="G54" s="119" t="s">
        <v>576</v>
      </c>
      <c r="H54" s="120" t="s">
        <v>577</v>
      </c>
    </row>
    <row r="55" spans="2:8" ht="52.5" customHeight="1" x14ac:dyDescent="0.15">
      <c r="B55" s="121"/>
      <c r="C55" s="1211" t="s">
        <v>49</v>
      </c>
      <c r="D55" s="1211"/>
      <c r="E55" s="1212"/>
      <c r="F55" s="122">
        <v>713</v>
      </c>
      <c r="G55" s="122">
        <v>867</v>
      </c>
      <c r="H55" s="123">
        <v>1027</v>
      </c>
    </row>
    <row r="56" spans="2:8" ht="52.5" customHeight="1" x14ac:dyDescent="0.15">
      <c r="B56" s="124"/>
      <c r="C56" s="1213" t="s">
        <v>50</v>
      </c>
      <c r="D56" s="1213"/>
      <c r="E56" s="1214"/>
      <c r="F56" s="125">
        <v>806</v>
      </c>
      <c r="G56" s="125">
        <v>968</v>
      </c>
      <c r="H56" s="126">
        <v>980</v>
      </c>
    </row>
    <row r="57" spans="2:8" ht="53.25" customHeight="1" x14ac:dyDescent="0.15">
      <c r="B57" s="124"/>
      <c r="C57" s="1215" t="s">
        <v>51</v>
      </c>
      <c r="D57" s="1215"/>
      <c r="E57" s="1216"/>
      <c r="F57" s="127">
        <v>4660</v>
      </c>
      <c r="G57" s="127">
        <v>5080</v>
      </c>
      <c r="H57" s="128">
        <v>5210</v>
      </c>
    </row>
    <row r="58" spans="2:8" ht="45.75" customHeight="1" x14ac:dyDescent="0.15">
      <c r="B58" s="129"/>
      <c r="C58" s="1203" t="s">
        <v>607</v>
      </c>
      <c r="D58" s="1204"/>
      <c r="E58" s="1205"/>
      <c r="F58" s="130">
        <v>963</v>
      </c>
      <c r="G58" s="130">
        <v>1702</v>
      </c>
      <c r="H58" s="131">
        <v>1858</v>
      </c>
    </row>
    <row r="59" spans="2:8" ht="45.75" customHeight="1" x14ac:dyDescent="0.15">
      <c r="B59" s="129"/>
      <c r="C59" s="1203" t="s">
        <v>608</v>
      </c>
      <c r="D59" s="1204"/>
      <c r="E59" s="1205"/>
      <c r="F59" s="130">
        <v>710</v>
      </c>
      <c r="G59" s="130">
        <v>718</v>
      </c>
      <c r="H59" s="131">
        <v>739</v>
      </c>
    </row>
    <row r="60" spans="2:8" ht="45.75" customHeight="1" x14ac:dyDescent="0.15">
      <c r="B60" s="129"/>
      <c r="C60" s="1203" t="s">
        <v>609</v>
      </c>
      <c r="D60" s="1204"/>
      <c r="E60" s="1205"/>
      <c r="F60" s="130">
        <v>692</v>
      </c>
      <c r="G60" s="130">
        <v>702</v>
      </c>
      <c r="H60" s="131">
        <v>711</v>
      </c>
    </row>
    <row r="61" spans="2:8" ht="45.75" customHeight="1" x14ac:dyDescent="0.15">
      <c r="B61" s="129"/>
      <c r="C61" s="1203" t="s">
        <v>610</v>
      </c>
      <c r="D61" s="1204"/>
      <c r="E61" s="1205"/>
      <c r="F61" s="130">
        <v>668</v>
      </c>
      <c r="G61" s="130">
        <v>676</v>
      </c>
      <c r="H61" s="131">
        <v>684</v>
      </c>
    </row>
    <row r="62" spans="2:8" ht="45.75" customHeight="1" thickBot="1" x14ac:dyDescent="0.2">
      <c r="B62" s="132"/>
      <c r="C62" s="1206" t="s">
        <v>611</v>
      </c>
      <c r="D62" s="1207"/>
      <c r="E62" s="1208"/>
      <c r="F62" s="133">
        <v>533</v>
      </c>
      <c r="G62" s="133">
        <v>540</v>
      </c>
      <c r="H62" s="134">
        <v>497</v>
      </c>
    </row>
    <row r="63" spans="2:8" ht="52.5" customHeight="1" thickBot="1" x14ac:dyDescent="0.2">
      <c r="B63" s="135"/>
      <c r="C63" s="1209" t="s">
        <v>52</v>
      </c>
      <c r="D63" s="1209"/>
      <c r="E63" s="1210"/>
      <c r="F63" s="136">
        <v>6179</v>
      </c>
      <c r="G63" s="136">
        <v>6916</v>
      </c>
      <c r="H63" s="137">
        <v>7218</v>
      </c>
    </row>
    <row r="64" spans="2:8" x14ac:dyDescent="0.15"/>
  </sheetData>
  <sheetProtection algorithmName="SHA-512" hashValue="gWprBc1o/XA+KiwQZez/nnM1lH0Uk/g8ph2bVoQdARtxP98giwUhXsdHStWCR1iVTxlchOXlGZAnNZ9I3kwsYg==" saltValue="nMBChhCAI5an0kXNKffV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570</v>
      </c>
      <c r="G2" s="151"/>
      <c r="H2" s="152"/>
    </row>
    <row r="3" spans="1:8" x14ac:dyDescent="0.15">
      <c r="A3" s="148" t="s">
        <v>563</v>
      </c>
      <c r="B3" s="153"/>
      <c r="C3" s="154"/>
      <c r="D3" s="155">
        <v>44384</v>
      </c>
      <c r="E3" s="156"/>
      <c r="F3" s="157">
        <v>85173</v>
      </c>
      <c r="G3" s="158"/>
      <c r="H3" s="159"/>
    </row>
    <row r="4" spans="1:8" x14ac:dyDescent="0.15">
      <c r="A4" s="160"/>
      <c r="B4" s="161"/>
      <c r="C4" s="162"/>
      <c r="D4" s="163">
        <v>12106</v>
      </c>
      <c r="E4" s="164"/>
      <c r="F4" s="165">
        <v>43913</v>
      </c>
      <c r="G4" s="166"/>
      <c r="H4" s="167"/>
    </row>
    <row r="5" spans="1:8" x14ac:dyDescent="0.15">
      <c r="A5" s="148" t="s">
        <v>565</v>
      </c>
      <c r="B5" s="153"/>
      <c r="C5" s="154"/>
      <c r="D5" s="155">
        <v>41537</v>
      </c>
      <c r="E5" s="156"/>
      <c r="F5" s="157">
        <v>94081</v>
      </c>
      <c r="G5" s="158"/>
      <c r="H5" s="159"/>
    </row>
    <row r="6" spans="1:8" x14ac:dyDescent="0.15">
      <c r="A6" s="160"/>
      <c r="B6" s="161"/>
      <c r="C6" s="162"/>
      <c r="D6" s="163">
        <v>15480</v>
      </c>
      <c r="E6" s="164"/>
      <c r="F6" s="165">
        <v>48949</v>
      </c>
      <c r="G6" s="166"/>
      <c r="H6" s="167"/>
    </row>
    <row r="7" spans="1:8" x14ac:dyDescent="0.15">
      <c r="A7" s="148" t="s">
        <v>566</v>
      </c>
      <c r="B7" s="153"/>
      <c r="C7" s="154"/>
      <c r="D7" s="155">
        <v>63941</v>
      </c>
      <c r="E7" s="156"/>
      <c r="F7" s="157">
        <v>92632</v>
      </c>
      <c r="G7" s="158"/>
      <c r="H7" s="159"/>
    </row>
    <row r="8" spans="1:8" x14ac:dyDescent="0.15">
      <c r="A8" s="160"/>
      <c r="B8" s="161"/>
      <c r="C8" s="162"/>
      <c r="D8" s="163">
        <v>17961</v>
      </c>
      <c r="E8" s="164"/>
      <c r="F8" s="165">
        <v>47978</v>
      </c>
      <c r="G8" s="166"/>
      <c r="H8" s="167"/>
    </row>
    <row r="9" spans="1:8" x14ac:dyDescent="0.15">
      <c r="A9" s="148" t="s">
        <v>567</v>
      </c>
      <c r="B9" s="153"/>
      <c r="C9" s="154"/>
      <c r="D9" s="155">
        <v>54213</v>
      </c>
      <c r="E9" s="156"/>
      <c r="F9" s="157">
        <v>96469</v>
      </c>
      <c r="G9" s="158"/>
      <c r="H9" s="159"/>
    </row>
    <row r="10" spans="1:8" x14ac:dyDescent="0.15">
      <c r="A10" s="160"/>
      <c r="B10" s="161"/>
      <c r="C10" s="162"/>
      <c r="D10" s="163">
        <v>17988</v>
      </c>
      <c r="E10" s="164"/>
      <c r="F10" s="165">
        <v>49775</v>
      </c>
      <c r="G10" s="166"/>
      <c r="H10" s="167"/>
    </row>
    <row r="11" spans="1:8" x14ac:dyDescent="0.15">
      <c r="A11" s="148" t="s">
        <v>568</v>
      </c>
      <c r="B11" s="153"/>
      <c r="C11" s="154"/>
      <c r="D11" s="155">
        <v>68081</v>
      </c>
      <c r="E11" s="156"/>
      <c r="F11" s="157">
        <v>85743</v>
      </c>
      <c r="G11" s="158"/>
      <c r="H11" s="159"/>
    </row>
    <row r="12" spans="1:8" x14ac:dyDescent="0.15">
      <c r="A12" s="160"/>
      <c r="B12" s="161"/>
      <c r="C12" s="168"/>
      <c r="D12" s="163">
        <v>16289</v>
      </c>
      <c r="E12" s="164"/>
      <c r="F12" s="165">
        <v>45231</v>
      </c>
      <c r="G12" s="166"/>
      <c r="H12" s="167"/>
    </row>
    <row r="13" spans="1:8" x14ac:dyDescent="0.15">
      <c r="A13" s="148"/>
      <c r="B13" s="153"/>
      <c r="C13" s="169"/>
      <c r="D13" s="170">
        <v>54431</v>
      </c>
      <c r="E13" s="171"/>
      <c r="F13" s="172">
        <v>90820</v>
      </c>
      <c r="G13" s="173"/>
      <c r="H13" s="159"/>
    </row>
    <row r="14" spans="1:8" x14ac:dyDescent="0.15">
      <c r="A14" s="160"/>
      <c r="B14" s="161"/>
      <c r="C14" s="162"/>
      <c r="D14" s="163">
        <v>15965</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2.37</v>
      </c>
      <c r="C19" s="174">
        <f>ROUND(VALUE(SUBSTITUTE(実質収支比率等に係る経年分析!G$48,"▲","-")),2)</f>
        <v>2.85</v>
      </c>
      <c r="D19" s="174">
        <f>ROUND(VALUE(SUBSTITUTE(実質収支比率等に係る経年分析!H$48,"▲","-")),2)</f>
        <v>2.66</v>
      </c>
      <c r="E19" s="174">
        <f>ROUND(VALUE(SUBSTITUTE(実質収支比率等に係る経年分析!I$48,"▲","-")),2)</f>
        <v>3.7</v>
      </c>
      <c r="F19" s="174">
        <f>ROUND(VALUE(SUBSTITUTE(実質収支比率等に係る経年分析!J$48,"▲","-")),2)</f>
        <v>5.08</v>
      </c>
    </row>
    <row r="20" spans="1:11" x14ac:dyDescent="0.15">
      <c r="A20" s="174" t="s">
        <v>56</v>
      </c>
      <c r="B20" s="174">
        <f>ROUND(VALUE(SUBSTITUTE(実質収支比率等に係る経年分析!F$47,"▲","-")),2)</f>
        <v>5.84</v>
      </c>
      <c r="C20" s="174">
        <f>ROUND(VALUE(SUBSTITUTE(実質収支比率等に係る経年分析!G$47,"▲","-")),2)</f>
        <v>6.31</v>
      </c>
      <c r="D20" s="174">
        <f>ROUND(VALUE(SUBSTITUTE(実質収支比率等に係る経年分析!H$47,"▲","-")),2)</f>
        <v>6.29</v>
      </c>
      <c r="E20" s="174">
        <f>ROUND(VALUE(SUBSTITUTE(実質収支比率等に係る経年分析!I$47,"▲","-")),2)</f>
        <v>7.27</v>
      </c>
      <c r="F20" s="174">
        <f>ROUND(VALUE(SUBSTITUTE(実質収支比率等に係る経年分析!J$47,"▲","-")),2)</f>
        <v>8.56</v>
      </c>
    </row>
    <row r="21" spans="1:11" x14ac:dyDescent="0.15">
      <c r="A21" s="174" t="s">
        <v>57</v>
      </c>
      <c r="B21" s="174">
        <f>IF(ISNUMBER(VALUE(SUBSTITUTE(実質収支比率等に係る経年分析!F$49,"▲","-"))),ROUND(VALUE(SUBSTITUTE(実質収支比率等に係る経年分析!F$49,"▲","-")),2),NA())</f>
        <v>0.36</v>
      </c>
      <c r="C21" s="174">
        <f>IF(ISNUMBER(VALUE(SUBSTITUTE(実質収支比率等に係る経年分析!G$49,"▲","-"))),ROUND(VALUE(SUBSTITUTE(実質収支比率等に係る経年分析!G$49,"▲","-")),2),NA())</f>
        <v>0.92</v>
      </c>
      <c r="D21" s="174">
        <f>IF(ISNUMBER(VALUE(SUBSTITUTE(実質収支比率等に係る経年分析!H$49,"▲","-"))),ROUND(VALUE(SUBSTITUTE(実質収支比率等に係る経年分析!H$49,"▲","-")),2),NA())</f>
        <v>-0.22</v>
      </c>
      <c r="E21" s="174">
        <f>IF(ISNUMBER(VALUE(SUBSTITUTE(実質収支比率等に係る経年分析!I$49,"▲","-"))),ROUND(VALUE(SUBSTITUTE(実質収支比率等に係る経年分析!I$49,"▲","-")),2),NA())</f>
        <v>2.4700000000000002</v>
      </c>
      <c r="F21" s="174">
        <f>IF(ISNUMBER(VALUE(SUBSTITUTE(実質収支比率等に係る経年分析!J$49,"▲","-"))),ROUND(VALUE(SUBSTITUTE(実質収支比率等に係る経年分析!J$49,"▲","-")),2),NA())</f>
        <v>3.39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島原市後期高齢者医療特別会計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15">
      <c r="A33" s="175" t="str">
        <f>IF(連結実質赤字比率に係る赤字・黒字の構成分析!C$37="",NA(),連結実質赤字比率に係る赤字・黒字の構成分析!C$37)</f>
        <v>島原市温泉給湯事業特別会計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0.14000000000000001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0.23</v>
      </c>
    </row>
    <row r="34" spans="1:16" x14ac:dyDescent="0.15">
      <c r="A34" s="175" t="str">
        <f>IF(連結実質赤字比率に係る赤字・黒字の構成分析!C$36="",NA(),連結実質赤字比率に係る赤字・黒字の構成分析!C$36)</f>
        <v>島原市国民健康保険事業特別会計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1.47</v>
      </c>
    </row>
    <row r="35" spans="1:16" x14ac:dyDescent="0.15">
      <c r="A35" s="175" t="str">
        <f>IF(連結実質赤字比率に係る赤字・黒字の構成分析!C$35="",NA(),連結実質赤字比率に係る赤字・黒字の構成分析!C$35)</f>
        <v>島原市水道事業会計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9.0399999999999991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4.28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4.37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2.84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5.08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1867</v>
      </c>
      <c r="E42" s="176"/>
      <c r="F42" s="176"/>
      <c r="G42" s="176">
        <f>'実質公債費比率（分子）の構造'!L$52</f>
        <v>1785</v>
      </c>
      <c r="H42" s="176"/>
      <c r="I42" s="176"/>
      <c r="J42" s="176">
        <f>'実質公債費比率（分子）の構造'!M$52</f>
        <v>1602</v>
      </c>
      <c r="K42" s="176"/>
      <c r="L42" s="176"/>
      <c r="M42" s="176">
        <f>'実質公債費比率（分子）の構造'!N$52</f>
        <v>1721</v>
      </c>
      <c r="N42" s="176"/>
      <c r="O42" s="176"/>
      <c r="P42" s="176">
        <f>'実質公債費比率（分子）の構造'!O$52</f>
        <v>2099</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f>'実質公債費比率（分子）の構造'!K$50</f>
        <v>3</v>
      </c>
      <c r="C44" s="176"/>
      <c r="D44" s="176"/>
      <c r="E44" s="176">
        <f>'実質公債費比率（分子）の構造'!L$50</f>
        <v>4</v>
      </c>
      <c r="F44" s="176"/>
      <c r="G44" s="176"/>
      <c r="H44" s="176">
        <f>'実質公債費比率（分子）の構造'!M$50</f>
        <v>3</v>
      </c>
      <c r="I44" s="176"/>
      <c r="J44" s="176"/>
      <c r="K44" s="176">
        <f>'実質公債費比率（分子）の構造'!N$50</f>
        <v>0</v>
      </c>
      <c r="L44" s="176"/>
      <c r="M44" s="176"/>
      <c r="N44" s="176">
        <f>'実質公債費比率（分子）の構造'!O$50</f>
        <v>0</v>
      </c>
      <c r="O44" s="176"/>
      <c r="P44" s="176"/>
    </row>
    <row r="45" spans="1:16" x14ac:dyDescent="0.15">
      <c r="A45" s="176" t="s">
        <v>67</v>
      </c>
      <c r="B45" s="176">
        <f>'実質公債費比率（分子）の構造'!K$49</f>
        <v>222</v>
      </c>
      <c r="C45" s="176"/>
      <c r="D45" s="176"/>
      <c r="E45" s="176">
        <f>'実質公債費比率（分子）の構造'!L$49</f>
        <v>111</v>
      </c>
      <c r="F45" s="176"/>
      <c r="G45" s="176"/>
      <c r="H45" s="176">
        <f>'実質公債費比率（分子）の構造'!M$49</f>
        <v>50</v>
      </c>
      <c r="I45" s="176"/>
      <c r="J45" s="176"/>
      <c r="K45" s="176">
        <f>'実質公債費比率（分子）の構造'!N$49</f>
        <v>84</v>
      </c>
      <c r="L45" s="176"/>
      <c r="M45" s="176"/>
      <c r="N45" s="176">
        <f>'実質公債費比率（分子）の構造'!O$49</f>
        <v>103</v>
      </c>
      <c r="O45" s="176"/>
      <c r="P45" s="176"/>
    </row>
    <row r="46" spans="1:16" x14ac:dyDescent="0.15">
      <c r="A46" s="176" t="s">
        <v>68</v>
      </c>
      <c r="B46" s="176">
        <f>'実質公債費比率（分子）の構造'!K$48</f>
        <v>64</v>
      </c>
      <c r="C46" s="176"/>
      <c r="D46" s="176"/>
      <c r="E46" s="176">
        <f>'実質公債費比率（分子）の構造'!L$48</f>
        <v>71</v>
      </c>
      <c r="F46" s="176"/>
      <c r="G46" s="176"/>
      <c r="H46" s="176">
        <f>'実質公債費比率（分子）の構造'!M$48</f>
        <v>71</v>
      </c>
      <c r="I46" s="176"/>
      <c r="J46" s="176"/>
      <c r="K46" s="176">
        <f>'実質公債費比率（分子）の構造'!N$48</f>
        <v>73</v>
      </c>
      <c r="L46" s="176"/>
      <c r="M46" s="176"/>
      <c r="N46" s="176">
        <f>'実質公債費比率（分子）の構造'!O$48</f>
        <v>94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1955</v>
      </c>
      <c r="C49" s="176"/>
      <c r="D49" s="176"/>
      <c r="E49" s="176">
        <f>'実質公債費比率（分子）の構造'!L$45</f>
        <v>1863</v>
      </c>
      <c r="F49" s="176"/>
      <c r="G49" s="176"/>
      <c r="H49" s="176">
        <f>'実質公債費比率（分子）の構造'!M$45</f>
        <v>1773</v>
      </c>
      <c r="I49" s="176"/>
      <c r="J49" s="176"/>
      <c r="K49" s="176">
        <f>'実質公債費比率（分子）の構造'!N$45</f>
        <v>2035</v>
      </c>
      <c r="L49" s="176"/>
      <c r="M49" s="176"/>
      <c r="N49" s="176">
        <f>'実質公債費比率（分子）の構造'!O$45</f>
        <v>2529</v>
      </c>
      <c r="O49" s="176"/>
      <c r="P49" s="176"/>
    </row>
    <row r="50" spans="1:16" x14ac:dyDescent="0.15">
      <c r="A50" s="176" t="s">
        <v>72</v>
      </c>
      <c r="B50" s="176" t="e">
        <f>NA()</f>
        <v>#N/A</v>
      </c>
      <c r="C50" s="176">
        <f>IF(ISNUMBER('実質公債費比率（分子）の構造'!K$53),'実質公債費比率（分子）の構造'!K$53,NA())</f>
        <v>377</v>
      </c>
      <c r="D50" s="176" t="e">
        <f>NA()</f>
        <v>#N/A</v>
      </c>
      <c r="E50" s="176" t="e">
        <f>NA()</f>
        <v>#N/A</v>
      </c>
      <c r="F50" s="176">
        <f>IF(ISNUMBER('実質公債費比率（分子）の構造'!L$53),'実質公債費比率（分子）の構造'!L$53,NA())</f>
        <v>264</v>
      </c>
      <c r="G50" s="176" t="e">
        <f>NA()</f>
        <v>#N/A</v>
      </c>
      <c r="H50" s="176" t="e">
        <f>NA()</f>
        <v>#N/A</v>
      </c>
      <c r="I50" s="176">
        <f>IF(ISNUMBER('実質公債費比率（分子）の構造'!M$53),'実質公債費比率（分子）の構造'!M$53,NA())</f>
        <v>295</v>
      </c>
      <c r="J50" s="176" t="e">
        <f>NA()</f>
        <v>#N/A</v>
      </c>
      <c r="K50" s="176" t="e">
        <f>NA()</f>
        <v>#N/A</v>
      </c>
      <c r="L50" s="176">
        <f>IF(ISNUMBER('実質公債費比率（分子）の構造'!N$53),'実質公債費比率（分子）の構造'!N$53,NA())</f>
        <v>471</v>
      </c>
      <c r="M50" s="176" t="e">
        <f>NA()</f>
        <v>#N/A</v>
      </c>
      <c r="N50" s="176" t="e">
        <f>NA()</f>
        <v>#N/A</v>
      </c>
      <c r="O50" s="176">
        <f>IF(ISNUMBER('実質公債費比率（分子）の構造'!O$53),'実質公債費比率（分子）の構造'!O$53,NA())</f>
        <v>627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16622</v>
      </c>
      <c r="E56" s="175"/>
      <c r="F56" s="175"/>
      <c r="G56" s="175">
        <f>'将来負担比率（分子）の構造'!J$52</f>
        <v>17623</v>
      </c>
      <c r="H56" s="175"/>
      <c r="I56" s="175"/>
      <c r="J56" s="175">
        <f>'将来負担比率（分子）の構造'!K$52</f>
        <v>18633</v>
      </c>
      <c r="K56" s="175"/>
      <c r="L56" s="175"/>
      <c r="M56" s="175">
        <f>'将来負担比率（分子）の構造'!L$52</f>
        <v>18948</v>
      </c>
      <c r="N56" s="175"/>
      <c r="O56" s="175"/>
      <c r="P56" s="175">
        <f>'将来負担比率（分子）の構造'!M$52</f>
        <v>18236</v>
      </c>
    </row>
    <row r="57" spans="1:16" x14ac:dyDescent="0.15">
      <c r="A57" s="175" t="s">
        <v>43</v>
      </c>
      <c r="B57" s="175"/>
      <c r="C57" s="175"/>
      <c r="D57" s="175">
        <f>'将来負担比率（分子）の構造'!I$51</f>
        <v>2561</v>
      </c>
      <c r="E57" s="175"/>
      <c r="F57" s="175"/>
      <c r="G57" s="175">
        <f>'将来負担比率（分子）の構造'!J$51</f>
        <v>2399</v>
      </c>
      <c r="H57" s="175"/>
      <c r="I57" s="175"/>
      <c r="J57" s="175">
        <f>'将来負担比率（分子）の構造'!K$51</f>
        <v>2401</v>
      </c>
      <c r="K57" s="175"/>
      <c r="L57" s="175"/>
      <c r="M57" s="175">
        <f>'将来負担比率（分子）の構造'!L$51</f>
        <v>2224</v>
      </c>
      <c r="N57" s="175"/>
      <c r="O57" s="175"/>
      <c r="P57" s="175">
        <f>'将来負担比率（分子）の構造'!M$51</f>
        <v>2033</v>
      </c>
    </row>
    <row r="58" spans="1:16" x14ac:dyDescent="0.15">
      <c r="A58" s="175" t="s">
        <v>42</v>
      </c>
      <c r="B58" s="175"/>
      <c r="C58" s="175"/>
      <c r="D58" s="175">
        <f>'将来負担比率（分子）の構造'!I$50</f>
        <v>6502</v>
      </c>
      <c r="E58" s="175"/>
      <c r="F58" s="175"/>
      <c r="G58" s="175">
        <f>'将来負担比率（分子）の構造'!J$50</f>
        <v>6143</v>
      </c>
      <c r="H58" s="175"/>
      <c r="I58" s="175"/>
      <c r="J58" s="175">
        <f>'将来負担比率（分子）の構造'!K$50</f>
        <v>6406</v>
      </c>
      <c r="K58" s="175"/>
      <c r="L58" s="175"/>
      <c r="M58" s="175">
        <f>'将来負担比率（分子）の構造'!L$50</f>
        <v>7139</v>
      </c>
      <c r="N58" s="175"/>
      <c r="O58" s="175"/>
      <c r="P58" s="175">
        <f>'将来負担比率（分子）の構造'!M$50</f>
        <v>7496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2155</v>
      </c>
      <c r="C62" s="175"/>
      <c r="D62" s="175"/>
      <c r="E62" s="175">
        <f>'将来負担比率（分子）の構造'!J$45</f>
        <v>2035</v>
      </c>
      <c r="F62" s="175"/>
      <c r="G62" s="175"/>
      <c r="H62" s="175">
        <f>'将来負担比率（分子）の構造'!K$45</f>
        <v>2137</v>
      </c>
      <c r="I62" s="175"/>
      <c r="J62" s="175"/>
      <c r="K62" s="175">
        <f>'将来負担比率（分子）の構造'!L$45</f>
        <v>2107</v>
      </c>
      <c r="L62" s="175"/>
      <c r="M62" s="175"/>
      <c r="N62" s="175">
        <f>'将来負担比率（分子）の構造'!M$45</f>
        <v>2170</v>
      </c>
      <c r="O62" s="175"/>
      <c r="P62" s="175"/>
    </row>
    <row r="63" spans="1:16" x14ac:dyDescent="0.15">
      <c r="A63" s="175" t="s">
        <v>35</v>
      </c>
      <c r="B63" s="175">
        <f>'将来負担比率（分子）の構造'!I$44</f>
        <v>152</v>
      </c>
      <c r="C63" s="175"/>
      <c r="D63" s="175"/>
      <c r="E63" s="175">
        <f>'将来負担比率（分子）の構造'!J$44</f>
        <v>142</v>
      </c>
      <c r="F63" s="175"/>
      <c r="G63" s="175"/>
      <c r="H63" s="175">
        <f>'将来負担比率（分子）の構造'!K$44</f>
        <v>138</v>
      </c>
      <c r="I63" s="175"/>
      <c r="J63" s="175"/>
      <c r="K63" s="175">
        <f>'将来負担比率（分子）の構造'!L$44</f>
        <v>177</v>
      </c>
      <c r="L63" s="175"/>
      <c r="M63" s="175"/>
      <c r="N63" s="175">
        <f>'将来負担比率（分子）の構造'!M$44</f>
        <v>134</v>
      </c>
      <c r="O63" s="175"/>
      <c r="P63" s="175"/>
    </row>
    <row r="64" spans="1:16" x14ac:dyDescent="0.15">
      <c r="A64" s="175" t="s">
        <v>34</v>
      </c>
      <c r="B64" s="175">
        <f>'将来負担比率（分子）の構造'!I$43</f>
        <v>874</v>
      </c>
      <c r="C64" s="175"/>
      <c r="D64" s="175"/>
      <c r="E64" s="175">
        <f>'将来負担比率（分子）の構造'!J$43</f>
        <v>1047</v>
      </c>
      <c r="F64" s="175"/>
      <c r="G64" s="175"/>
      <c r="H64" s="175">
        <f>'将来負担比率（分子）の構造'!K$43</f>
        <v>1131</v>
      </c>
      <c r="I64" s="175"/>
      <c r="J64" s="175"/>
      <c r="K64" s="175">
        <f>'将来負担比率（分子）の構造'!L$43</f>
        <v>1259</v>
      </c>
      <c r="L64" s="175"/>
      <c r="M64" s="175"/>
      <c r="N64" s="175">
        <f>'将来負担比率（分子）の構造'!M$43</f>
        <v>1411</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21429</v>
      </c>
      <c r="C66" s="175"/>
      <c r="D66" s="175"/>
      <c r="E66" s="175">
        <f>'将来負担比率（分子）の構造'!J$41</f>
        <v>23401</v>
      </c>
      <c r="F66" s="175"/>
      <c r="G66" s="175"/>
      <c r="H66" s="175">
        <f>'将来負担比率（分子）の構造'!K$41</f>
        <v>23805</v>
      </c>
      <c r="I66" s="175"/>
      <c r="J66" s="175"/>
      <c r="K66" s="175">
        <f>'将来負担比率（分子）の構造'!L$41</f>
        <v>23746</v>
      </c>
      <c r="L66" s="175"/>
      <c r="M66" s="175"/>
      <c r="N66" s="175">
        <f>'将来負担比率（分子）の構造'!M$41</f>
        <v>22740</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461</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713</v>
      </c>
      <c r="C72" s="179">
        <f>基金残高に係る経年分析!G55</f>
        <v>867</v>
      </c>
      <c r="D72" s="179">
        <f>基金残高に係る経年分析!H55</f>
        <v>1027</v>
      </c>
    </row>
    <row r="73" spans="1:16" x14ac:dyDescent="0.15">
      <c r="A73" s="178" t="s">
        <v>79</v>
      </c>
      <c r="B73" s="179">
        <f>基金残高に係る経年分析!F56</f>
        <v>806</v>
      </c>
      <c r="C73" s="179">
        <f>基金残高に係る経年分析!G56</f>
        <v>968</v>
      </c>
      <c r="D73" s="179">
        <f>基金残高に係る経年分析!H56</f>
        <v>980</v>
      </c>
    </row>
    <row r="74" spans="1:16" x14ac:dyDescent="0.15">
      <c r="A74" s="178" t="s">
        <v>80</v>
      </c>
      <c r="B74" s="179">
        <f>基金残高に係る経年分析!F57</f>
        <v>4660</v>
      </c>
      <c r="C74" s="179">
        <f>基金残高に係る経年分析!G57</f>
        <v>5080</v>
      </c>
      <c r="D74" s="179">
        <f>基金残高に係る経年分析!H57</f>
        <v>5210</v>
      </c>
    </row>
  </sheetData>
  <sheetProtection algorithmName="SHA-512" hashValue="w3ZJy1Skzxqqw8LK1Zs+sB9lZaotQgE0zKb7Pw4n6uQ61Pe+qZilE17reRkePfPp7r7wf/4WD11ciq9ji1hemQ==" saltValue="iLqTyWCinUtteVxOf+/o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4714595</v>
      </c>
      <c r="S5" s="674"/>
      <c r="T5" s="674"/>
      <c r="U5" s="674"/>
      <c r="V5" s="674"/>
      <c r="W5" s="674"/>
      <c r="X5" s="674"/>
      <c r="Y5" s="702"/>
      <c r="Z5" s="715">
        <v>18.3</v>
      </c>
      <c r="AA5" s="715"/>
      <c r="AB5" s="715"/>
      <c r="AC5" s="715"/>
      <c r="AD5" s="716">
        <v>4396736</v>
      </c>
      <c r="AE5" s="716"/>
      <c r="AF5" s="716"/>
      <c r="AG5" s="716"/>
      <c r="AH5" s="716"/>
      <c r="AI5" s="716"/>
      <c r="AJ5" s="716"/>
      <c r="AK5" s="716"/>
      <c r="AL5" s="703">
        <v>36.799999999999997</v>
      </c>
      <c r="AM5" s="686"/>
      <c r="AN5" s="686"/>
      <c r="AO5" s="704"/>
      <c r="AP5" s="676" t="s">
        <v>232</v>
      </c>
      <c r="AQ5" s="677"/>
      <c r="AR5" s="677"/>
      <c r="AS5" s="677"/>
      <c r="AT5" s="677"/>
      <c r="AU5" s="677"/>
      <c r="AV5" s="677"/>
      <c r="AW5" s="677"/>
      <c r="AX5" s="677"/>
      <c r="AY5" s="677"/>
      <c r="AZ5" s="677"/>
      <c r="BA5" s="677"/>
      <c r="BB5" s="677"/>
      <c r="BC5" s="677"/>
      <c r="BD5" s="677"/>
      <c r="BE5" s="677"/>
      <c r="BF5" s="678"/>
      <c r="BG5" s="627">
        <v>4382091</v>
      </c>
      <c r="BH5" s="628"/>
      <c r="BI5" s="628"/>
      <c r="BJ5" s="628"/>
      <c r="BK5" s="628"/>
      <c r="BL5" s="628"/>
      <c r="BM5" s="628"/>
      <c r="BN5" s="629"/>
      <c r="BO5" s="663">
        <v>92.9</v>
      </c>
      <c r="BP5" s="663"/>
      <c r="BQ5" s="663"/>
      <c r="BR5" s="663"/>
      <c r="BS5" s="664">
        <v>33262</v>
      </c>
      <c r="BT5" s="664"/>
      <c r="BU5" s="664"/>
      <c r="BV5" s="664"/>
      <c r="BW5" s="664"/>
      <c r="BX5" s="664"/>
      <c r="BY5" s="664"/>
      <c r="BZ5" s="664"/>
      <c r="CA5" s="664"/>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24" t="s">
        <v>236</v>
      </c>
      <c r="C6" s="625"/>
      <c r="D6" s="625"/>
      <c r="E6" s="625"/>
      <c r="F6" s="625"/>
      <c r="G6" s="625"/>
      <c r="H6" s="625"/>
      <c r="I6" s="625"/>
      <c r="J6" s="625"/>
      <c r="K6" s="625"/>
      <c r="L6" s="625"/>
      <c r="M6" s="625"/>
      <c r="N6" s="625"/>
      <c r="O6" s="625"/>
      <c r="P6" s="625"/>
      <c r="Q6" s="626"/>
      <c r="R6" s="627">
        <v>168739</v>
      </c>
      <c r="S6" s="628"/>
      <c r="T6" s="628"/>
      <c r="U6" s="628"/>
      <c r="V6" s="628"/>
      <c r="W6" s="628"/>
      <c r="X6" s="628"/>
      <c r="Y6" s="629"/>
      <c r="Z6" s="663">
        <v>0.7</v>
      </c>
      <c r="AA6" s="663"/>
      <c r="AB6" s="663"/>
      <c r="AC6" s="663"/>
      <c r="AD6" s="664">
        <v>168739</v>
      </c>
      <c r="AE6" s="664"/>
      <c r="AF6" s="664"/>
      <c r="AG6" s="664"/>
      <c r="AH6" s="664"/>
      <c r="AI6" s="664"/>
      <c r="AJ6" s="664"/>
      <c r="AK6" s="664"/>
      <c r="AL6" s="630">
        <v>1.4</v>
      </c>
      <c r="AM6" s="631"/>
      <c r="AN6" s="631"/>
      <c r="AO6" s="665"/>
      <c r="AP6" s="624" t="s">
        <v>237</v>
      </c>
      <c r="AQ6" s="625"/>
      <c r="AR6" s="625"/>
      <c r="AS6" s="625"/>
      <c r="AT6" s="625"/>
      <c r="AU6" s="625"/>
      <c r="AV6" s="625"/>
      <c r="AW6" s="625"/>
      <c r="AX6" s="625"/>
      <c r="AY6" s="625"/>
      <c r="AZ6" s="625"/>
      <c r="BA6" s="625"/>
      <c r="BB6" s="625"/>
      <c r="BC6" s="625"/>
      <c r="BD6" s="625"/>
      <c r="BE6" s="625"/>
      <c r="BF6" s="626"/>
      <c r="BG6" s="627">
        <v>4382091</v>
      </c>
      <c r="BH6" s="628"/>
      <c r="BI6" s="628"/>
      <c r="BJ6" s="628"/>
      <c r="BK6" s="628"/>
      <c r="BL6" s="628"/>
      <c r="BM6" s="628"/>
      <c r="BN6" s="629"/>
      <c r="BO6" s="663">
        <v>92.9</v>
      </c>
      <c r="BP6" s="663"/>
      <c r="BQ6" s="663"/>
      <c r="BR6" s="663"/>
      <c r="BS6" s="664">
        <v>33262</v>
      </c>
      <c r="BT6" s="664"/>
      <c r="BU6" s="664"/>
      <c r="BV6" s="664"/>
      <c r="BW6" s="664"/>
      <c r="BX6" s="664"/>
      <c r="BY6" s="664"/>
      <c r="BZ6" s="664"/>
      <c r="CA6" s="664"/>
      <c r="CB6" s="695"/>
      <c r="CD6" s="676" t="s">
        <v>238</v>
      </c>
      <c r="CE6" s="677"/>
      <c r="CF6" s="677"/>
      <c r="CG6" s="677"/>
      <c r="CH6" s="677"/>
      <c r="CI6" s="677"/>
      <c r="CJ6" s="677"/>
      <c r="CK6" s="677"/>
      <c r="CL6" s="677"/>
      <c r="CM6" s="677"/>
      <c r="CN6" s="677"/>
      <c r="CO6" s="677"/>
      <c r="CP6" s="677"/>
      <c r="CQ6" s="678"/>
      <c r="CR6" s="627">
        <v>199943</v>
      </c>
      <c r="CS6" s="628"/>
      <c r="CT6" s="628"/>
      <c r="CU6" s="628"/>
      <c r="CV6" s="628"/>
      <c r="CW6" s="628"/>
      <c r="CX6" s="628"/>
      <c r="CY6" s="629"/>
      <c r="CZ6" s="703">
        <v>0.8</v>
      </c>
      <c r="DA6" s="686"/>
      <c r="DB6" s="686"/>
      <c r="DC6" s="705"/>
      <c r="DD6" s="633" t="s">
        <v>239</v>
      </c>
      <c r="DE6" s="628"/>
      <c r="DF6" s="628"/>
      <c r="DG6" s="628"/>
      <c r="DH6" s="628"/>
      <c r="DI6" s="628"/>
      <c r="DJ6" s="628"/>
      <c r="DK6" s="628"/>
      <c r="DL6" s="628"/>
      <c r="DM6" s="628"/>
      <c r="DN6" s="628"/>
      <c r="DO6" s="628"/>
      <c r="DP6" s="629"/>
      <c r="DQ6" s="633">
        <v>199943</v>
      </c>
      <c r="DR6" s="628"/>
      <c r="DS6" s="628"/>
      <c r="DT6" s="628"/>
      <c r="DU6" s="628"/>
      <c r="DV6" s="628"/>
      <c r="DW6" s="628"/>
      <c r="DX6" s="628"/>
      <c r="DY6" s="628"/>
      <c r="DZ6" s="628"/>
      <c r="EA6" s="628"/>
      <c r="EB6" s="628"/>
      <c r="EC6" s="662"/>
    </row>
    <row r="7" spans="2:143" ht="11.25" customHeight="1" x14ac:dyDescent="0.15">
      <c r="B7" s="624" t="s">
        <v>240</v>
      </c>
      <c r="C7" s="625"/>
      <c r="D7" s="625"/>
      <c r="E7" s="625"/>
      <c r="F7" s="625"/>
      <c r="G7" s="625"/>
      <c r="H7" s="625"/>
      <c r="I7" s="625"/>
      <c r="J7" s="625"/>
      <c r="K7" s="625"/>
      <c r="L7" s="625"/>
      <c r="M7" s="625"/>
      <c r="N7" s="625"/>
      <c r="O7" s="625"/>
      <c r="P7" s="625"/>
      <c r="Q7" s="626"/>
      <c r="R7" s="627">
        <v>1213</v>
      </c>
      <c r="S7" s="628"/>
      <c r="T7" s="628"/>
      <c r="U7" s="628"/>
      <c r="V7" s="628"/>
      <c r="W7" s="628"/>
      <c r="X7" s="628"/>
      <c r="Y7" s="629"/>
      <c r="Z7" s="663">
        <v>0</v>
      </c>
      <c r="AA7" s="663"/>
      <c r="AB7" s="663"/>
      <c r="AC7" s="663"/>
      <c r="AD7" s="664">
        <v>1213</v>
      </c>
      <c r="AE7" s="664"/>
      <c r="AF7" s="664"/>
      <c r="AG7" s="664"/>
      <c r="AH7" s="664"/>
      <c r="AI7" s="664"/>
      <c r="AJ7" s="664"/>
      <c r="AK7" s="664"/>
      <c r="AL7" s="630">
        <v>0</v>
      </c>
      <c r="AM7" s="631"/>
      <c r="AN7" s="631"/>
      <c r="AO7" s="665"/>
      <c r="AP7" s="624" t="s">
        <v>241</v>
      </c>
      <c r="AQ7" s="625"/>
      <c r="AR7" s="625"/>
      <c r="AS7" s="625"/>
      <c r="AT7" s="625"/>
      <c r="AU7" s="625"/>
      <c r="AV7" s="625"/>
      <c r="AW7" s="625"/>
      <c r="AX7" s="625"/>
      <c r="AY7" s="625"/>
      <c r="AZ7" s="625"/>
      <c r="BA7" s="625"/>
      <c r="BB7" s="625"/>
      <c r="BC7" s="625"/>
      <c r="BD7" s="625"/>
      <c r="BE7" s="625"/>
      <c r="BF7" s="626"/>
      <c r="BG7" s="627">
        <v>1747824</v>
      </c>
      <c r="BH7" s="628"/>
      <c r="BI7" s="628"/>
      <c r="BJ7" s="628"/>
      <c r="BK7" s="628"/>
      <c r="BL7" s="628"/>
      <c r="BM7" s="628"/>
      <c r="BN7" s="629"/>
      <c r="BO7" s="663">
        <v>37.1</v>
      </c>
      <c r="BP7" s="663"/>
      <c r="BQ7" s="663"/>
      <c r="BR7" s="663"/>
      <c r="BS7" s="664">
        <v>33262</v>
      </c>
      <c r="BT7" s="664"/>
      <c r="BU7" s="664"/>
      <c r="BV7" s="664"/>
      <c r="BW7" s="664"/>
      <c r="BX7" s="664"/>
      <c r="BY7" s="664"/>
      <c r="BZ7" s="664"/>
      <c r="CA7" s="664"/>
      <c r="CB7" s="695"/>
      <c r="CD7" s="624" t="s">
        <v>242</v>
      </c>
      <c r="CE7" s="625"/>
      <c r="CF7" s="625"/>
      <c r="CG7" s="625"/>
      <c r="CH7" s="625"/>
      <c r="CI7" s="625"/>
      <c r="CJ7" s="625"/>
      <c r="CK7" s="625"/>
      <c r="CL7" s="625"/>
      <c r="CM7" s="625"/>
      <c r="CN7" s="625"/>
      <c r="CO7" s="625"/>
      <c r="CP7" s="625"/>
      <c r="CQ7" s="626"/>
      <c r="CR7" s="627">
        <v>3195529</v>
      </c>
      <c r="CS7" s="628"/>
      <c r="CT7" s="628"/>
      <c r="CU7" s="628"/>
      <c r="CV7" s="628"/>
      <c r="CW7" s="628"/>
      <c r="CX7" s="628"/>
      <c r="CY7" s="629"/>
      <c r="CZ7" s="663">
        <v>12.8</v>
      </c>
      <c r="DA7" s="663"/>
      <c r="DB7" s="663"/>
      <c r="DC7" s="663"/>
      <c r="DD7" s="633">
        <v>102187</v>
      </c>
      <c r="DE7" s="628"/>
      <c r="DF7" s="628"/>
      <c r="DG7" s="628"/>
      <c r="DH7" s="628"/>
      <c r="DI7" s="628"/>
      <c r="DJ7" s="628"/>
      <c r="DK7" s="628"/>
      <c r="DL7" s="628"/>
      <c r="DM7" s="628"/>
      <c r="DN7" s="628"/>
      <c r="DO7" s="628"/>
      <c r="DP7" s="629"/>
      <c r="DQ7" s="633">
        <v>1835478</v>
      </c>
      <c r="DR7" s="628"/>
      <c r="DS7" s="628"/>
      <c r="DT7" s="628"/>
      <c r="DU7" s="628"/>
      <c r="DV7" s="628"/>
      <c r="DW7" s="628"/>
      <c r="DX7" s="628"/>
      <c r="DY7" s="628"/>
      <c r="DZ7" s="628"/>
      <c r="EA7" s="628"/>
      <c r="EB7" s="628"/>
      <c r="EC7" s="662"/>
    </row>
    <row r="8" spans="2:143" ht="11.25" customHeight="1" x14ac:dyDescent="0.15">
      <c r="B8" s="624" t="s">
        <v>243</v>
      </c>
      <c r="C8" s="625"/>
      <c r="D8" s="625"/>
      <c r="E8" s="625"/>
      <c r="F8" s="625"/>
      <c r="G8" s="625"/>
      <c r="H8" s="625"/>
      <c r="I8" s="625"/>
      <c r="J8" s="625"/>
      <c r="K8" s="625"/>
      <c r="L8" s="625"/>
      <c r="M8" s="625"/>
      <c r="N8" s="625"/>
      <c r="O8" s="625"/>
      <c r="P8" s="625"/>
      <c r="Q8" s="626"/>
      <c r="R8" s="627">
        <v>12984</v>
      </c>
      <c r="S8" s="628"/>
      <c r="T8" s="628"/>
      <c r="U8" s="628"/>
      <c r="V8" s="628"/>
      <c r="W8" s="628"/>
      <c r="X8" s="628"/>
      <c r="Y8" s="629"/>
      <c r="Z8" s="663">
        <v>0.1</v>
      </c>
      <c r="AA8" s="663"/>
      <c r="AB8" s="663"/>
      <c r="AC8" s="663"/>
      <c r="AD8" s="664">
        <v>12984</v>
      </c>
      <c r="AE8" s="664"/>
      <c r="AF8" s="664"/>
      <c r="AG8" s="664"/>
      <c r="AH8" s="664"/>
      <c r="AI8" s="664"/>
      <c r="AJ8" s="664"/>
      <c r="AK8" s="664"/>
      <c r="AL8" s="630">
        <v>0.1</v>
      </c>
      <c r="AM8" s="631"/>
      <c r="AN8" s="631"/>
      <c r="AO8" s="665"/>
      <c r="AP8" s="624" t="s">
        <v>244</v>
      </c>
      <c r="AQ8" s="625"/>
      <c r="AR8" s="625"/>
      <c r="AS8" s="625"/>
      <c r="AT8" s="625"/>
      <c r="AU8" s="625"/>
      <c r="AV8" s="625"/>
      <c r="AW8" s="625"/>
      <c r="AX8" s="625"/>
      <c r="AY8" s="625"/>
      <c r="AZ8" s="625"/>
      <c r="BA8" s="625"/>
      <c r="BB8" s="625"/>
      <c r="BC8" s="625"/>
      <c r="BD8" s="625"/>
      <c r="BE8" s="625"/>
      <c r="BF8" s="626"/>
      <c r="BG8" s="627">
        <v>69141</v>
      </c>
      <c r="BH8" s="628"/>
      <c r="BI8" s="628"/>
      <c r="BJ8" s="628"/>
      <c r="BK8" s="628"/>
      <c r="BL8" s="628"/>
      <c r="BM8" s="628"/>
      <c r="BN8" s="629"/>
      <c r="BO8" s="663">
        <v>1.5</v>
      </c>
      <c r="BP8" s="663"/>
      <c r="BQ8" s="663"/>
      <c r="BR8" s="663"/>
      <c r="BS8" s="664" t="s">
        <v>239</v>
      </c>
      <c r="BT8" s="664"/>
      <c r="BU8" s="664"/>
      <c r="BV8" s="664"/>
      <c r="BW8" s="664"/>
      <c r="BX8" s="664"/>
      <c r="BY8" s="664"/>
      <c r="BZ8" s="664"/>
      <c r="CA8" s="664"/>
      <c r="CB8" s="695"/>
      <c r="CD8" s="624" t="s">
        <v>245</v>
      </c>
      <c r="CE8" s="625"/>
      <c r="CF8" s="625"/>
      <c r="CG8" s="625"/>
      <c r="CH8" s="625"/>
      <c r="CI8" s="625"/>
      <c r="CJ8" s="625"/>
      <c r="CK8" s="625"/>
      <c r="CL8" s="625"/>
      <c r="CM8" s="625"/>
      <c r="CN8" s="625"/>
      <c r="CO8" s="625"/>
      <c r="CP8" s="625"/>
      <c r="CQ8" s="626"/>
      <c r="CR8" s="627">
        <v>10483223</v>
      </c>
      <c r="CS8" s="628"/>
      <c r="CT8" s="628"/>
      <c r="CU8" s="628"/>
      <c r="CV8" s="628"/>
      <c r="CW8" s="628"/>
      <c r="CX8" s="628"/>
      <c r="CY8" s="629"/>
      <c r="CZ8" s="663">
        <v>42</v>
      </c>
      <c r="DA8" s="663"/>
      <c r="DB8" s="663"/>
      <c r="DC8" s="663"/>
      <c r="DD8" s="633">
        <v>501691</v>
      </c>
      <c r="DE8" s="628"/>
      <c r="DF8" s="628"/>
      <c r="DG8" s="628"/>
      <c r="DH8" s="628"/>
      <c r="DI8" s="628"/>
      <c r="DJ8" s="628"/>
      <c r="DK8" s="628"/>
      <c r="DL8" s="628"/>
      <c r="DM8" s="628"/>
      <c r="DN8" s="628"/>
      <c r="DO8" s="628"/>
      <c r="DP8" s="629"/>
      <c r="DQ8" s="633">
        <v>4125805</v>
      </c>
      <c r="DR8" s="628"/>
      <c r="DS8" s="628"/>
      <c r="DT8" s="628"/>
      <c r="DU8" s="628"/>
      <c r="DV8" s="628"/>
      <c r="DW8" s="628"/>
      <c r="DX8" s="628"/>
      <c r="DY8" s="628"/>
      <c r="DZ8" s="628"/>
      <c r="EA8" s="628"/>
      <c r="EB8" s="628"/>
      <c r="EC8" s="662"/>
    </row>
    <row r="9" spans="2:143" ht="11.25" customHeight="1" x14ac:dyDescent="0.15">
      <c r="B9" s="624" t="s">
        <v>246</v>
      </c>
      <c r="C9" s="625"/>
      <c r="D9" s="625"/>
      <c r="E9" s="625"/>
      <c r="F9" s="625"/>
      <c r="G9" s="625"/>
      <c r="H9" s="625"/>
      <c r="I9" s="625"/>
      <c r="J9" s="625"/>
      <c r="K9" s="625"/>
      <c r="L9" s="625"/>
      <c r="M9" s="625"/>
      <c r="N9" s="625"/>
      <c r="O9" s="625"/>
      <c r="P9" s="625"/>
      <c r="Q9" s="626"/>
      <c r="R9" s="627">
        <v>12525</v>
      </c>
      <c r="S9" s="628"/>
      <c r="T9" s="628"/>
      <c r="U9" s="628"/>
      <c r="V9" s="628"/>
      <c r="W9" s="628"/>
      <c r="X9" s="628"/>
      <c r="Y9" s="629"/>
      <c r="Z9" s="663">
        <v>0</v>
      </c>
      <c r="AA9" s="663"/>
      <c r="AB9" s="663"/>
      <c r="AC9" s="663"/>
      <c r="AD9" s="664">
        <v>12525</v>
      </c>
      <c r="AE9" s="664"/>
      <c r="AF9" s="664"/>
      <c r="AG9" s="664"/>
      <c r="AH9" s="664"/>
      <c r="AI9" s="664"/>
      <c r="AJ9" s="664"/>
      <c r="AK9" s="664"/>
      <c r="AL9" s="630">
        <v>0.1</v>
      </c>
      <c r="AM9" s="631"/>
      <c r="AN9" s="631"/>
      <c r="AO9" s="665"/>
      <c r="AP9" s="624" t="s">
        <v>247</v>
      </c>
      <c r="AQ9" s="625"/>
      <c r="AR9" s="625"/>
      <c r="AS9" s="625"/>
      <c r="AT9" s="625"/>
      <c r="AU9" s="625"/>
      <c r="AV9" s="625"/>
      <c r="AW9" s="625"/>
      <c r="AX9" s="625"/>
      <c r="AY9" s="625"/>
      <c r="AZ9" s="625"/>
      <c r="BA9" s="625"/>
      <c r="BB9" s="625"/>
      <c r="BC9" s="625"/>
      <c r="BD9" s="625"/>
      <c r="BE9" s="625"/>
      <c r="BF9" s="626"/>
      <c r="BG9" s="627">
        <v>1454719</v>
      </c>
      <c r="BH9" s="628"/>
      <c r="BI9" s="628"/>
      <c r="BJ9" s="628"/>
      <c r="BK9" s="628"/>
      <c r="BL9" s="628"/>
      <c r="BM9" s="628"/>
      <c r="BN9" s="629"/>
      <c r="BO9" s="663">
        <v>30.9</v>
      </c>
      <c r="BP9" s="663"/>
      <c r="BQ9" s="663"/>
      <c r="BR9" s="663"/>
      <c r="BS9" s="664" t="s">
        <v>239</v>
      </c>
      <c r="BT9" s="664"/>
      <c r="BU9" s="664"/>
      <c r="BV9" s="664"/>
      <c r="BW9" s="664"/>
      <c r="BX9" s="664"/>
      <c r="BY9" s="664"/>
      <c r="BZ9" s="664"/>
      <c r="CA9" s="664"/>
      <c r="CB9" s="695"/>
      <c r="CD9" s="624" t="s">
        <v>248</v>
      </c>
      <c r="CE9" s="625"/>
      <c r="CF9" s="625"/>
      <c r="CG9" s="625"/>
      <c r="CH9" s="625"/>
      <c r="CI9" s="625"/>
      <c r="CJ9" s="625"/>
      <c r="CK9" s="625"/>
      <c r="CL9" s="625"/>
      <c r="CM9" s="625"/>
      <c r="CN9" s="625"/>
      <c r="CO9" s="625"/>
      <c r="CP9" s="625"/>
      <c r="CQ9" s="626"/>
      <c r="CR9" s="627">
        <v>2554596</v>
      </c>
      <c r="CS9" s="628"/>
      <c r="CT9" s="628"/>
      <c r="CU9" s="628"/>
      <c r="CV9" s="628"/>
      <c r="CW9" s="628"/>
      <c r="CX9" s="628"/>
      <c r="CY9" s="629"/>
      <c r="CZ9" s="663">
        <v>10.199999999999999</v>
      </c>
      <c r="DA9" s="663"/>
      <c r="DB9" s="663"/>
      <c r="DC9" s="663"/>
      <c r="DD9" s="633">
        <v>344046</v>
      </c>
      <c r="DE9" s="628"/>
      <c r="DF9" s="628"/>
      <c r="DG9" s="628"/>
      <c r="DH9" s="628"/>
      <c r="DI9" s="628"/>
      <c r="DJ9" s="628"/>
      <c r="DK9" s="628"/>
      <c r="DL9" s="628"/>
      <c r="DM9" s="628"/>
      <c r="DN9" s="628"/>
      <c r="DO9" s="628"/>
      <c r="DP9" s="629"/>
      <c r="DQ9" s="633">
        <v>1853098</v>
      </c>
      <c r="DR9" s="628"/>
      <c r="DS9" s="628"/>
      <c r="DT9" s="628"/>
      <c r="DU9" s="628"/>
      <c r="DV9" s="628"/>
      <c r="DW9" s="628"/>
      <c r="DX9" s="628"/>
      <c r="DY9" s="628"/>
      <c r="DZ9" s="628"/>
      <c r="EA9" s="628"/>
      <c r="EB9" s="628"/>
      <c r="EC9" s="662"/>
    </row>
    <row r="10" spans="2:143" ht="11.25" customHeight="1" x14ac:dyDescent="0.15">
      <c r="B10" s="624" t="s">
        <v>249</v>
      </c>
      <c r="C10" s="625"/>
      <c r="D10" s="625"/>
      <c r="E10" s="625"/>
      <c r="F10" s="625"/>
      <c r="G10" s="625"/>
      <c r="H10" s="625"/>
      <c r="I10" s="625"/>
      <c r="J10" s="625"/>
      <c r="K10" s="625"/>
      <c r="L10" s="625"/>
      <c r="M10" s="625"/>
      <c r="N10" s="625"/>
      <c r="O10" s="625"/>
      <c r="P10" s="625"/>
      <c r="Q10" s="626"/>
      <c r="R10" s="627" t="s">
        <v>148</v>
      </c>
      <c r="S10" s="628"/>
      <c r="T10" s="628"/>
      <c r="U10" s="628"/>
      <c r="V10" s="628"/>
      <c r="W10" s="628"/>
      <c r="X10" s="628"/>
      <c r="Y10" s="629"/>
      <c r="Z10" s="663" t="s">
        <v>148</v>
      </c>
      <c r="AA10" s="663"/>
      <c r="AB10" s="663"/>
      <c r="AC10" s="663"/>
      <c r="AD10" s="664" t="s">
        <v>148</v>
      </c>
      <c r="AE10" s="664"/>
      <c r="AF10" s="664"/>
      <c r="AG10" s="664"/>
      <c r="AH10" s="664"/>
      <c r="AI10" s="664"/>
      <c r="AJ10" s="664"/>
      <c r="AK10" s="664"/>
      <c r="AL10" s="630" t="s">
        <v>139</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108235</v>
      </c>
      <c r="BH10" s="628"/>
      <c r="BI10" s="628"/>
      <c r="BJ10" s="628"/>
      <c r="BK10" s="628"/>
      <c r="BL10" s="628"/>
      <c r="BM10" s="628"/>
      <c r="BN10" s="629"/>
      <c r="BO10" s="663">
        <v>2.2999999999999998</v>
      </c>
      <c r="BP10" s="663"/>
      <c r="BQ10" s="663"/>
      <c r="BR10" s="663"/>
      <c r="BS10" s="664" t="s">
        <v>148</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v>14604</v>
      </c>
      <c r="CS10" s="628"/>
      <c r="CT10" s="628"/>
      <c r="CU10" s="628"/>
      <c r="CV10" s="628"/>
      <c r="CW10" s="628"/>
      <c r="CX10" s="628"/>
      <c r="CY10" s="629"/>
      <c r="CZ10" s="663">
        <v>0.1</v>
      </c>
      <c r="DA10" s="663"/>
      <c r="DB10" s="663"/>
      <c r="DC10" s="663"/>
      <c r="DD10" s="633" t="s">
        <v>148</v>
      </c>
      <c r="DE10" s="628"/>
      <c r="DF10" s="628"/>
      <c r="DG10" s="628"/>
      <c r="DH10" s="628"/>
      <c r="DI10" s="628"/>
      <c r="DJ10" s="628"/>
      <c r="DK10" s="628"/>
      <c r="DL10" s="628"/>
      <c r="DM10" s="628"/>
      <c r="DN10" s="628"/>
      <c r="DO10" s="628"/>
      <c r="DP10" s="629"/>
      <c r="DQ10" s="633">
        <v>13711</v>
      </c>
      <c r="DR10" s="628"/>
      <c r="DS10" s="628"/>
      <c r="DT10" s="628"/>
      <c r="DU10" s="628"/>
      <c r="DV10" s="628"/>
      <c r="DW10" s="628"/>
      <c r="DX10" s="628"/>
      <c r="DY10" s="628"/>
      <c r="DZ10" s="628"/>
      <c r="EA10" s="628"/>
      <c r="EB10" s="628"/>
      <c r="EC10" s="662"/>
    </row>
    <row r="11" spans="2:143" ht="11.25" customHeight="1" x14ac:dyDescent="0.15">
      <c r="B11" s="624" t="s">
        <v>252</v>
      </c>
      <c r="C11" s="625"/>
      <c r="D11" s="625"/>
      <c r="E11" s="625"/>
      <c r="F11" s="625"/>
      <c r="G11" s="625"/>
      <c r="H11" s="625"/>
      <c r="I11" s="625"/>
      <c r="J11" s="625"/>
      <c r="K11" s="625"/>
      <c r="L11" s="625"/>
      <c r="M11" s="625"/>
      <c r="N11" s="625"/>
      <c r="O11" s="625"/>
      <c r="P11" s="625"/>
      <c r="Q11" s="626"/>
      <c r="R11" s="627">
        <v>1106257</v>
      </c>
      <c r="S11" s="628"/>
      <c r="T11" s="628"/>
      <c r="U11" s="628"/>
      <c r="V11" s="628"/>
      <c r="W11" s="628"/>
      <c r="X11" s="628"/>
      <c r="Y11" s="629"/>
      <c r="Z11" s="630">
        <v>4.3</v>
      </c>
      <c r="AA11" s="631"/>
      <c r="AB11" s="631"/>
      <c r="AC11" s="632"/>
      <c r="AD11" s="633">
        <v>1106257</v>
      </c>
      <c r="AE11" s="628"/>
      <c r="AF11" s="628"/>
      <c r="AG11" s="628"/>
      <c r="AH11" s="628"/>
      <c r="AI11" s="628"/>
      <c r="AJ11" s="628"/>
      <c r="AK11" s="629"/>
      <c r="AL11" s="630">
        <v>9.3000000000000007</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115729</v>
      </c>
      <c r="BH11" s="628"/>
      <c r="BI11" s="628"/>
      <c r="BJ11" s="628"/>
      <c r="BK11" s="628"/>
      <c r="BL11" s="628"/>
      <c r="BM11" s="628"/>
      <c r="BN11" s="629"/>
      <c r="BO11" s="663">
        <v>2.5</v>
      </c>
      <c r="BP11" s="663"/>
      <c r="BQ11" s="663"/>
      <c r="BR11" s="663"/>
      <c r="BS11" s="664">
        <v>33262</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792140</v>
      </c>
      <c r="CS11" s="628"/>
      <c r="CT11" s="628"/>
      <c r="CU11" s="628"/>
      <c r="CV11" s="628"/>
      <c r="CW11" s="628"/>
      <c r="CX11" s="628"/>
      <c r="CY11" s="629"/>
      <c r="CZ11" s="663">
        <v>3.2</v>
      </c>
      <c r="DA11" s="663"/>
      <c r="DB11" s="663"/>
      <c r="DC11" s="663"/>
      <c r="DD11" s="633">
        <v>268169</v>
      </c>
      <c r="DE11" s="628"/>
      <c r="DF11" s="628"/>
      <c r="DG11" s="628"/>
      <c r="DH11" s="628"/>
      <c r="DI11" s="628"/>
      <c r="DJ11" s="628"/>
      <c r="DK11" s="628"/>
      <c r="DL11" s="628"/>
      <c r="DM11" s="628"/>
      <c r="DN11" s="628"/>
      <c r="DO11" s="628"/>
      <c r="DP11" s="629"/>
      <c r="DQ11" s="633">
        <v>441236</v>
      </c>
      <c r="DR11" s="628"/>
      <c r="DS11" s="628"/>
      <c r="DT11" s="628"/>
      <c r="DU11" s="628"/>
      <c r="DV11" s="628"/>
      <c r="DW11" s="628"/>
      <c r="DX11" s="628"/>
      <c r="DY11" s="628"/>
      <c r="DZ11" s="628"/>
      <c r="EA11" s="628"/>
      <c r="EB11" s="628"/>
      <c r="EC11" s="662"/>
    </row>
    <row r="12" spans="2:143" ht="11.25" customHeight="1" x14ac:dyDescent="0.15">
      <c r="B12" s="624" t="s">
        <v>255</v>
      </c>
      <c r="C12" s="625"/>
      <c r="D12" s="625"/>
      <c r="E12" s="625"/>
      <c r="F12" s="625"/>
      <c r="G12" s="625"/>
      <c r="H12" s="625"/>
      <c r="I12" s="625"/>
      <c r="J12" s="625"/>
      <c r="K12" s="625"/>
      <c r="L12" s="625"/>
      <c r="M12" s="625"/>
      <c r="N12" s="625"/>
      <c r="O12" s="625"/>
      <c r="P12" s="625"/>
      <c r="Q12" s="626"/>
      <c r="R12" s="627" t="s">
        <v>239</v>
      </c>
      <c r="S12" s="628"/>
      <c r="T12" s="628"/>
      <c r="U12" s="628"/>
      <c r="V12" s="628"/>
      <c r="W12" s="628"/>
      <c r="X12" s="628"/>
      <c r="Y12" s="629"/>
      <c r="Z12" s="663" t="s">
        <v>148</v>
      </c>
      <c r="AA12" s="663"/>
      <c r="AB12" s="663"/>
      <c r="AC12" s="663"/>
      <c r="AD12" s="664" t="s">
        <v>239</v>
      </c>
      <c r="AE12" s="664"/>
      <c r="AF12" s="664"/>
      <c r="AG12" s="664"/>
      <c r="AH12" s="664"/>
      <c r="AI12" s="664"/>
      <c r="AJ12" s="664"/>
      <c r="AK12" s="664"/>
      <c r="AL12" s="630" t="s">
        <v>148</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2084516</v>
      </c>
      <c r="BH12" s="628"/>
      <c r="BI12" s="628"/>
      <c r="BJ12" s="628"/>
      <c r="BK12" s="628"/>
      <c r="BL12" s="628"/>
      <c r="BM12" s="628"/>
      <c r="BN12" s="629"/>
      <c r="BO12" s="663">
        <v>44.2</v>
      </c>
      <c r="BP12" s="663"/>
      <c r="BQ12" s="663"/>
      <c r="BR12" s="663"/>
      <c r="BS12" s="664" t="s">
        <v>239</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1089280</v>
      </c>
      <c r="CS12" s="628"/>
      <c r="CT12" s="628"/>
      <c r="CU12" s="628"/>
      <c r="CV12" s="628"/>
      <c r="CW12" s="628"/>
      <c r="CX12" s="628"/>
      <c r="CY12" s="629"/>
      <c r="CZ12" s="663">
        <v>4.4000000000000004</v>
      </c>
      <c r="DA12" s="663"/>
      <c r="DB12" s="663"/>
      <c r="DC12" s="663"/>
      <c r="DD12" s="633">
        <v>277207</v>
      </c>
      <c r="DE12" s="628"/>
      <c r="DF12" s="628"/>
      <c r="DG12" s="628"/>
      <c r="DH12" s="628"/>
      <c r="DI12" s="628"/>
      <c r="DJ12" s="628"/>
      <c r="DK12" s="628"/>
      <c r="DL12" s="628"/>
      <c r="DM12" s="628"/>
      <c r="DN12" s="628"/>
      <c r="DO12" s="628"/>
      <c r="DP12" s="629"/>
      <c r="DQ12" s="633">
        <v>679779</v>
      </c>
      <c r="DR12" s="628"/>
      <c r="DS12" s="628"/>
      <c r="DT12" s="628"/>
      <c r="DU12" s="628"/>
      <c r="DV12" s="628"/>
      <c r="DW12" s="628"/>
      <c r="DX12" s="628"/>
      <c r="DY12" s="628"/>
      <c r="DZ12" s="628"/>
      <c r="EA12" s="628"/>
      <c r="EB12" s="628"/>
      <c r="EC12" s="662"/>
    </row>
    <row r="13" spans="2:143" ht="11.25" customHeight="1" x14ac:dyDescent="0.15">
      <c r="B13" s="624" t="s">
        <v>258</v>
      </c>
      <c r="C13" s="625"/>
      <c r="D13" s="625"/>
      <c r="E13" s="625"/>
      <c r="F13" s="625"/>
      <c r="G13" s="625"/>
      <c r="H13" s="625"/>
      <c r="I13" s="625"/>
      <c r="J13" s="625"/>
      <c r="K13" s="625"/>
      <c r="L13" s="625"/>
      <c r="M13" s="625"/>
      <c r="N13" s="625"/>
      <c r="O13" s="625"/>
      <c r="P13" s="625"/>
      <c r="Q13" s="626"/>
      <c r="R13" s="627" t="s">
        <v>148</v>
      </c>
      <c r="S13" s="628"/>
      <c r="T13" s="628"/>
      <c r="U13" s="628"/>
      <c r="V13" s="628"/>
      <c r="W13" s="628"/>
      <c r="X13" s="628"/>
      <c r="Y13" s="629"/>
      <c r="Z13" s="663" t="s">
        <v>139</v>
      </c>
      <c r="AA13" s="663"/>
      <c r="AB13" s="663"/>
      <c r="AC13" s="663"/>
      <c r="AD13" s="664" t="s">
        <v>139</v>
      </c>
      <c r="AE13" s="664"/>
      <c r="AF13" s="664"/>
      <c r="AG13" s="664"/>
      <c r="AH13" s="664"/>
      <c r="AI13" s="664"/>
      <c r="AJ13" s="664"/>
      <c r="AK13" s="664"/>
      <c r="AL13" s="630" t="s">
        <v>239</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2075353</v>
      </c>
      <c r="BH13" s="628"/>
      <c r="BI13" s="628"/>
      <c r="BJ13" s="628"/>
      <c r="BK13" s="628"/>
      <c r="BL13" s="628"/>
      <c r="BM13" s="628"/>
      <c r="BN13" s="629"/>
      <c r="BO13" s="663">
        <v>44</v>
      </c>
      <c r="BP13" s="663"/>
      <c r="BQ13" s="663"/>
      <c r="BR13" s="663"/>
      <c r="BS13" s="664" t="s">
        <v>239</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1530428</v>
      </c>
      <c r="CS13" s="628"/>
      <c r="CT13" s="628"/>
      <c r="CU13" s="628"/>
      <c r="CV13" s="628"/>
      <c r="CW13" s="628"/>
      <c r="CX13" s="628"/>
      <c r="CY13" s="629"/>
      <c r="CZ13" s="663">
        <v>6.1</v>
      </c>
      <c r="DA13" s="663"/>
      <c r="DB13" s="663"/>
      <c r="DC13" s="663"/>
      <c r="DD13" s="633">
        <v>959933</v>
      </c>
      <c r="DE13" s="628"/>
      <c r="DF13" s="628"/>
      <c r="DG13" s="628"/>
      <c r="DH13" s="628"/>
      <c r="DI13" s="628"/>
      <c r="DJ13" s="628"/>
      <c r="DK13" s="628"/>
      <c r="DL13" s="628"/>
      <c r="DM13" s="628"/>
      <c r="DN13" s="628"/>
      <c r="DO13" s="628"/>
      <c r="DP13" s="629"/>
      <c r="DQ13" s="633">
        <v>668221</v>
      </c>
      <c r="DR13" s="628"/>
      <c r="DS13" s="628"/>
      <c r="DT13" s="628"/>
      <c r="DU13" s="628"/>
      <c r="DV13" s="628"/>
      <c r="DW13" s="628"/>
      <c r="DX13" s="628"/>
      <c r="DY13" s="628"/>
      <c r="DZ13" s="628"/>
      <c r="EA13" s="628"/>
      <c r="EB13" s="628"/>
      <c r="EC13" s="662"/>
    </row>
    <row r="14" spans="2:143" ht="11.25" customHeight="1" x14ac:dyDescent="0.15">
      <c r="B14" s="624" t="s">
        <v>261</v>
      </c>
      <c r="C14" s="625"/>
      <c r="D14" s="625"/>
      <c r="E14" s="625"/>
      <c r="F14" s="625"/>
      <c r="G14" s="625"/>
      <c r="H14" s="625"/>
      <c r="I14" s="625"/>
      <c r="J14" s="625"/>
      <c r="K14" s="625"/>
      <c r="L14" s="625"/>
      <c r="M14" s="625"/>
      <c r="N14" s="625"/>
      <c r="O14" s="625"/>
      <c r="P14" s="625"/>
      <c r="Q14" s="626"/>
      <c r="R14" s="627">
        <v>354</v>
      </c>
      <c r="S14" s="628"/>
      <c r="T14" s="628"/>
      <c r="U14" s="628"/>
      <c r="V14" s="628"/>
      <c r="W14" s="628"/>
      <c r="X14" s="628"/>
      <c r="Y14" s="629"/>
      <c r="Z14" s="663">
        <v>0</v>
      </c>
      <c r="AA14" s="663"/>
      <c r="AB14" s="663"/>
      <c r="AC14" s="663"/>
      <c r="AD14" s="664">
        <v>354</v>
      </c>
      <c r="AE14" s="664"/>
      <c r="AF14" s="664"/>
      <c r="AG14" s="664"/>
      <c r="AH14" s="664"/>
      <c r="AI14" s="664"/>
      <c r="AJ14" s="664"/>
      <c r="AK14" s="664"/>
      <c r="AL14" s="630">
        <v>0</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191494</v>
      </c>
      <c r="BH14" s="628"/>
      <c r="BI14" s="628"/>
      <c r="BJ14" s="628"/>
      <c r="BK14" s="628"/>
      <c r="BL14" s="628"/>
      <c r="BM14" s="628"/>
      <c r="BN14" s="629"/>
      <c r="BO14" s="663">
        <v>4.0999999999999996</v>
      </c>
      <c r="BP14" s="663"/>
      <c r="BQ14" s="663"/>
      <c r="BR14" s="663"/>
      <c r="BS14" s="664" t="s">
        <v>148</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639856</v>
      </c>
      <c r="CS14" s="628"/>
      <c r="CT14" s="628"/>
      <c r="CU14" s="628"/>
      <c r="CV14" s="628"/>
      <c r="CW14" s="628"/>
      <c r="CX14" s="628"/>
      <c r="CY14" s="629"/>
      <c r="CZ14" s="663">
        <v>2.6</v>
      </c>
      <c r="DA14" s="663"/>
      <c r="DB14" s="663"/>
      <c r="DC14" s="663"/>
      <c r="DD14" s="633">
        <v>18493</v>
      </c>
      <c r="DE14" s="628"/>
      <c r="DF14" s="628"/>
      <c r="DG14" s="628"/>
      <c r="DH14" s="628"/>
      <c r="DI14" s="628"/>
      <c r="DJ14" s="628"/>
      <c r="DK14" s="628"/>
      <c r="DL14" s="628"/>
      <c r="DM14" s="628"/>
      <c r="DN14" s="628"/>
      <c r="DO14" s="628"/>
      <c r="DP14" s="629"/>
      <c r="DQ14" s="633">
        <v>616705</v>
      </c>
      <c r="DR14" s="628"/>
      <c r="DS14" s="628"/>
      <c r="DT14" s="628"/>
      <c r="DU14" s="628"/>
      <c r="DV14" s="628"/>
      <c r="DW14" s="628"/>
      <c r="DX14" s="628"/>
      <c r="DY14" s="628"/>
      <c r="DZ14" s="628"/>
      <c r="EA14" s="628"/>
      <c r="EB14" s="628"/>
      <c r="EC14" s="662"/>
    </row>
    <row r="15" spans="2:143" ht="11.25" customHeight="1" x14ac:dyDescent="0.15">
      <c r="B15" s="624" t="s">
        <v>264</v>
      </c>
      <c r="C15" s="625"/>
      <c r="D15" s="625"/>
      <c r="E15" s="625"/>
      <c r="F15" s="625"/>
      <c r="G15" s="625"/>
      <c r="H15" s="625"/>
      <c r="I15" s="625"/>
      <c r="J15" s="625"/>
      <c r="K15" s="625"/>
      <c r="L15" s="625"/>
      <c r="M15" s="625"/>
      <c r="N15" s="625"/>
      <c r="O15" s="625"/>
      <c r="P15" s="625"/>
      <c r="Q15" s="626"/>
      <c r="R15" s="627" t="s">
        <v>148</v>
      </c>
      <c r="S15" s="628"/>
      <c r="T15" s="628"/>
      <c r="U15" s="628"/>
      <c r="V15" s="628"/>
      <c r="W15" s="628"/>
      <c r="X15" s="628"/>
      <c r="Y15" s="629"/>
      <c r="Z15" s="663" t="s">
        <v>148</v>
      </c>
      <c r="AA15" s="663"/>
      <c r="AB15" s="663"/>
      <c r="AC15" s="663"/>
      <c r="AD15" s="664" t="s">
        <v>239</v>
      </c>
      <c r="AE15" s="664"/>
      <c r="AF15" s="664"/>
      <c r="AG15" s="664"/>
      <c r="AH15" s="664"/>
      <c r="AI15" s="664"/>
      <c r="AJ15" s="664"/>
      <c r="AK15" s="664"/>
      <c r="AL15" s="630" t="s">
        <v>139</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358257</v>
      </c>
      <c r="BH15" s="628"/>
      <c r="BI15" s="628"/>
      <c r="BJ15" s="628"/>
      <c r="BK15" s="628"/>
      <c r="BL15" s="628"/>
      <c r="BM15" s="628"/>
      <c r="BN15" s="629"/>
      <c r="BO15" s="663">
        <v>7.6</v>
      </c>
      <c r="BP15" s="663"/>
      <c r="BQ15" s="663"/>
      <c r="BR15" s="663"/>
      <c r="BS15" s="664" t="s">
        <v>148</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1896051</v>
      </c>
      <c r="CS15" s="628"/>
      <c r="CT15" s="628"/>
      <c r="CU15" s="628"/>
      <c r="CV15" s="628"/>
      <c r="CW15" s="628"/>
      <c r="CX15" s="628"/>
      <c r="CY15" s="629"/>
      <c r="CZ15" s="663">
        <v>7.6</v>
      </c>
      <c r="DA15" s="663"/>
      <c r="DB15" s="663"/>
      <c r="DC15" s="663"/>
      <c r="DD15" s="633">
        <v>467281</v>
      </c>
      <c r="DE15" s="628"/>
      <c r="DF15" s="628"/>
      <c r="DG15" s="628"/>
      <c r="DH15" s="628"/>
      <c r="DI15" s="628"/>
      <c r="DJ15" s="628"/>
      <c r="DK15" s="628"/>
      <c r="DL15" s="628"/>
      <c r="DM15" s="628"/>
      <c r="DN15" s="628"/>
      <c r="DO15" s="628"/>
      <c r="DP15" s="629"/>
      <c r="DQ15" s="633">
        <v>1360182</v>
      </c>
      <c r="DR15" s="628"/>
      <c r="DS15" s="628"/>
      <c r="DT15" s="628"/>
      <c r="DU15" s="628"/>
      <c r="DV15" s="628"/>
      <c r="DW15" s="628"/>
      <c r="DX15" s="628"/>
      <c r="DY15" s="628"/>
      <c r="DZ15" s="628"/>
      <c r="EA15" s="628"/>
      <c r="EB15" s="628"/>
      <c r="EC15" s="662"/>
    </row>
    <row r="16" spans="2:143" ht="11.25" customHeight="1" x14ac:dyDescent="0.15">
      <c r="B16" s="624" t="s">
        <v>267</v>
      </c>
      <c r="C16" s="625"/>
      <c r="D16" s="625"/>
      <c r="E16" s="625"/>
      <c r="F16" s="625"/>
      <c r="G16" s="625"/>
      <c r="H16" s="625"/>
      <c r="I16" s="625"/>
      <c r="J16" s="625"/>
      <c r="K16" s="625"/>
      <c r="L16" s="625"/>
      <c r="M16" s="625"/>
      <c r="N16" s="625"/>
      <c r="O16" s="625"/>
      <c r="P16" s="625"/>
      <c r="Q16" s="626"/>
      <c r="R16" s="627">
        <v>10899</v>
      </c>
      <c r="S16" s="628"/>
      <c r="T16" s="628"/>
      <c r="U16" s="628"/>
      <c r="V16" s="628"/>
      <c r="W16" s="628"/>
      <c r="X16" s="628"/>
      <c r="Y16" s="629"/>
      <c r="Z16" s="663">
        <v>0</v>
      </c>
      <c r="AA16" s="663"/>
      <c r="AB16" s="663"/>
      <c r="AC16" s="663"/>
      <c r="AD16" s="664">
        <v>10899</v>
      </c>
      <c r="AE16" s="664"/>
      <c r="AF16" s="664"/>
      <c r="AG16" s="664"/>
      <c r="AH16" s="664"/>
      <c r="AI16" s="664"/>
      <c r="AJ16" s="664"/>
      <c r="AK16" s="664"/>
      <c r="AL16" s="630">
        <v>0.1</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239</v>
      </c>
      <c r="BH16" s="628"/>
      <c r="BI16" s="628"/>
      <c r="BJ16" s="628"/>
      <c r="BK16" s="628"/>
      <c r="BL16" s="628"/>
      <c r="BM16" s="628"/>
      <c r="BN16" s="629"/>
      <c r="BO16" s="663" t="s">
        <v>148</v>
      </c>
      <c r="BP16" s="663"/>
      <c r="BQ16" s="663"/>
      <c r="BR16" s="663"/>
      <c r="BS16" s="664" t="s">
        <v>139</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15111</v>
      </c>
      <c r="CS16" s="628"/>
      <c r="CT16" s="628"/>
      <c r="CU16" s="628"/>
      <c r="CV16" s="628"/>
      <c r="CW16" s="628"/>
      <c r="CX16" s="628"/>
      <c r="CY16" s="629"/>
      <c r="CZ16" s="663">
        <v>0.1</v>
      </c>
      <c r="DA16" s="663"/>
      <c r="DB16" s="663"/>
      <c r="DC16" s="663"/>
      <c r="DD16" s="633" t="s">
        <v>239</v>
      </c>
      <c r="DE16" s="628"/>
      <c r="DF16" s="628"/>
      <c r="DG16" s="628"/>
      <c r="DH16" s="628"/>
      <c r="DI16" s="628"/>
      <c r="DJ16" s="628"/>
      <c r="DK16" s="628"/>
      <c r="DL16" s="628"/>
      <c r="DM16" s="628"/>
      <c r="DN16" s="628"/>
      <c r="DO16" s="628"/>
      <c r="DP16" s="629"/>
      <c r="DQ16" s="633">
        <v>404</v>
      </c>
      <c r="DR16" s="628"/>
      <c r="DS16" s="628"/>
      <c r="DT16" s="628"/>
      <c r="DU16" s="628"/>
      <c r="DV16" s="628"/>
      <c r="DW16" s="628"/>
      <c r="DX16" s="628"/>
      <c r="DY16" s="628"/>
      <c r="DZ16" s="628"/>
      <c r="EA16" s="628"/>
      <c r="EB16" s="628"/>
      <c r="EC16" s="662"/>
    </row>
    <row r="17" spans="2:133" ht="11.25" customHeight="1" x14ac:dyDescent="0.15">
      <c r="B17" s="624" t="s">
        <v>270</v>
      </c>
      <c r="C17" s="625"/>
      <c r="D17" s="625"/>
      <c r="E17" s="625"/>
      <c r="F17" s="625"/>
      <c r="G17" s="625"/>
      <c r="H17" s="625"/>
      <c r="I17" s="625"/>
      <c r="J17" s="625"/>
      <c r="K17" s="625"/>
      <c r="L17" s="625"/>
      <c r="M17" s="625"/>
      <c r="N17" s="625"/>
      <c r="O17" s="625"/>
      <c r="P17" s="625"/>
      <c r="Q17" s="626"/>
      <c r="R17" s="627">
        <v>56497</v>
      </c>
      <c r="S17" s="628"/>
      <c r="T17" s="628"/>
      <c r="U17" s="628"/>
      <c r="V17" s="628"/>
      <c r="W17" s="628"/>
      <c r="X17" s="628"/>
      <c r="Y17" s="629"/>
      <c r="Z17" s="663">
        <v>0.2</v>
      </c>
      <c r="AA17" s="663"/>
      <c r="AB17" s="663"/>
      <c r="AC17" s="663"/>
      <c r="AD17" s="664">
        <v>56497</v>
      </c>
      <c r="AE17" s="664"/>
      <c r="AF17" s="664"/>
      <c r="AG17" s="664"/>
      <c r="AH17" s="664"/>
      <c r="AI17" s="664"/>
      <c r="AJ17" s="664"/>
      <c r="AK17" s="664"/>
      <c r="AL17" s="630">
        <v>0.5</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239</v>
      </c>
      <c r="BH17" s="628"/>
      <c r="BI17" s="628"/>
      <c r="BJ17" s="628"/>
      <c r="BK17" s="628"/>
      <c r="BL17" s="628"/>
      <c r="BM17" s="628"/>
      <c r="BN17" s="629"/>
      <c r="BO17" s="663" t="s">
        <v>148</v>
      </c>
      <c r="BP17" s="663"/>
      <c r="BQ17" s="663"/>
      <c r="BR17" s="663"/>
      <c r="BS17" s="664" t="s">
        <v>139</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2528608</v>
      </c>
      <c r="CS17" s="628"/>
      <c r="CT17" s="628"/>
      <c r="CU17" s="628"/>
      <c r="CV17" s="628"/>
      <c r="CW17" s="628"/>
      <c r="CX17" s="628"/>
      <c r="CY17" s="629"/>
      <c r="CZ17" s="663">
        <v>10.1</v>
      </c>
      <c r="DA17" s="663"/>
      <c r="DB17" s="663"/>
      <c r="DC17" s="663"/>
      <c r="DD17" s="633" t="s">
        <v>148</v>
      </c>
      <c r="DE17" s="628"/>
      <c r="DF17" s="628"/>
      <c r="DG17" s="628"/>
      <c r="DH17" s="628"/>
      <c r="DI17" s="628"/>
      <c r="DJ17" s="628"/>
      <c r="DK17" s="628"/>
      <c r="DL17" s="628"/>
      <c r="DM17" s="628"/>
      <c r="DN17" s="628"/>
      <c r="DO17" s="628"/>
      <c r="DP17" s="629"/>
      <c r="DQ17" s="633">
        <v>2335288</v>
      </c>
      <c r="DR17" s="628"/>
      <c r="DS17" s="628"/>
      <c r="DT17" s="628"/>
      <c r="DU17" s="628"/>
      <c r="DV17" s="628"/>
      <c r="DW17" s="628"/>
      <c r="DX17" s="628"/>
      <c r="DY17" s="628"/>
      <c r="DZ17" s="628"/>
      <c r="EA17" s="628"/>
      <c r="EB17" s="628"/>
      <c r="EC17" s="662"/>
    </row>
    <row r="18" spans="2:133" ht="11.25" customHeight="1" x14ac:dyDescent="0.15">
      <c r="B18" s="624" t="s">
        <v>273</v>
      </c>
      <c r="C18" s="625"/>
      <c r="D18" s="625"/>
      <c r="E18" s="625"/>
      <c r="F18" s="625"/>
      <c r="G18" s="625"/>
      <c r="H18" s="625"/>
      <c r="I18" s="625"/>
      <c r="J18" s="625"/>
      <c r="K18" s="625"/>
      <c r="L18" s="625"/>
      <c r="M18" s="625"/>
      <c r="N18" s="625"/>
      <c r="O18" s="625"/>
      <c r="P18" s="625"/>
      <c r="Q18" s="626"/>
      <c r="R18" s="627">
        <v>20625</v>
      </c>
      <c r="S18" s="628"/>
      <c r="T18" s="628"/>
      <c r="U18" s="628"/>
      <c r="V18" s="628"/>
      <c r="W18" s="628"/>
      <c r="X18" s="628"/>
      <c r="Y18" s="629"/>
      <c r="Z18" s="663">
        <v>0.1</v>
      </c>
      <c r="AA18" s="663"/>
      <c r="AB18" s="663"/>
      <c r="AC18" s="663"/>
      <c r="AD18" s="664">
        <v>20625</v>
      </c>
      <c r="AE18" s="664"/>
      <c r="AF18" s="664"/>
      <c r="AG18" s="664"/>
      <c r="AH18" s="664"/>
      <c r="AI18" s="664"/>
      <c r="AJ18" s="664"/>
      <c r="AK18" s="664"/>
      <c r="AL18" s="630">
        <v>0.2</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148</v>
      </c>
      <c r="BH18" s="628"/>
      <c r="BI18" s="628"/>
      <c r="BJ18" s="628"/>
      <c r="BK18" s="628"/>
      <c r="BL18" s="628"/>
      <c r="BM18" s="628"/>
      <c r="BN18" s="629"/>
      <c r="BO18" s="663" t="s">
        <v>148</v>
      </c>
      <c r="BP18" s="663"/>
      <c r="BQ18" s="663"/>
      <c r="BR18" s="663"/>
      <c r="BS18" s="664" t="s">
        <v>148</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239</v>
      </c>
      <c r="CS18" s="628"/>
      <c r="CT18" s="628"/>
      <c r="CU18" s="628"/>
      <c r="CV18" s="628"/>
      <c r="CW18" s="628"/>
      <c r="CX18" s="628"/>
      <c r="CY18" s="629"/>
      <c r="CZ18" s="663" t="s">
        <v>148</v>
      </c>
      <c r="DA18" s="663"/>
      <c r="DB18" s="663"/>
      <c r="DC18" s="663"/>
      <c r="DD18" s="633" t="s">
        <v>239</v>
      </c>
      <c r="DE18" s="628"/>
      <c r="DF18" s="628"/>
      <c r="DG18" s="628"/>
      <c r="DH18" s="628"/>
      <c r="DI18" s="628"/>
      <c r="DJ18" s="628"/>
      <c r="DK18" s="628"/>
      <c r="DL18" s="628"/>
      <c r="DM18" s="628"/>
      <c r="DN18" s="628"/>
      <c r="DO18" s="628"/>
      <c r="DP18" s="629"/>
      <c r="DQ18" s="633" t="s">
        <v>148</v>
      </c>
      <c r="DR18" s="628"/>
      <c r="DS18" s="628"/>
      <c r="DT18" s="628"/>
      <c r="DU18" s="628"/>
      <c r="DV18" s="628"/>
      <c r="DW18" s="628"/>
      <c r="DX18" s="628"/>
      <c r="DY18" s="628"/>
      <c r="DZ18" s="628"/>
      <c r="EA18" s="628"/>
      <c r="EB18" s="628"/>
      <c r="EC18" s="662"/>
    </row>
    <row r="19" spans="2:133" ht="11.25" customHeight="1" x14ac:dyDescent="0.15">
      <c r="B19" s="624" t="s">
        <v>276</v>
      </c>
      <c r="C19" s="625"/>
      <c r="D19" s="625"/>
      <c r="E19" s="625"/>
      <c r="F19" s="625"/>
      <c r="G19" s="625"/>
      <c r="H19" s="625"/>
      <c r="I19" s="625"/>
      <c r="J19" s="625"/>
      <c r="K19" s="625"/>
      <c r="L19" s="625"/>
      <c r="M19" s="625"/>
      <c r="N19" s="625"/>
      <c r="O19" s="625"/>
      <c r="P19" s="625"/>
      <c r="Q19" s="626"/>
      <c r="R19" s="627">
        <v>20342</v>
      </c>
      <c r="S19" s="628"/>
      <c r="T19" s="628"/>
      <c r="U19" s="628"/>
      <c r="V19" s="628"/>
      <c r="W19" s="628"/>
      <c r="X19" s="628"/>
      <c r="Y19" s="629"/>
      <c r="Z19" s="663">
        <v>0.1</v>
      </c>
      <c r="AA19" s="663"/>
      <c r="AB19" s="663"/>
      <c r="AC19" s="663"/>
      <c r="AD19" s="664">
        <v>20342</v>
      </c>
      <c r="AE19" s="664"/>
      <c r="AF19" s="664"/>
      <c r="AG19" s="664"/>
      <c r="AH19" s="664"/>
      <c r="AI19" s="664"/>
      <c r="AJ19" s="664"/>
      <c r="AK19" s="664"/>
      <c r="AL19" s="630">
        <v>0.2</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332504</v>
      </c>
      <c r="BH19" s="628"/>
      <c r="BI19" s="628"/>
      <c r="BJ19" s="628"/>
      <c r="BK19" s="628"/>
      <c r="BL19" s="628"/>
      <c r="BM19" s="628"/>
      <c r="BN19" s="629"/>
      <c r="BO19" s="663">
        <v>7.1</v>
      </c>
      <c r="BP19" s="663"/>
      <c r="BQ19" s="663"/>
      <c r="BR19" s="663"/>
      <c r="BS19" s="664" t="s">
        <v>148</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148</v>
      </c>
      <c r="CS19" s="628"/>
      <c r="CT19" s="628"/>
      <c r="CU19" s="628"/>
      <c r="CV19" s="628"/>
      <c r="CW19" s="628"/>
      <c r="CX19" s="628"/>
      <c r="CY19" s="629"/>
      <c r="CZ19" s="663" t="s">
        <v>148</v>
      </c>
      <c r="DA19" s="663"/>
      <c r="DB19" s="663"/>
      <c r="DC19" s="663"/>
      <c r="DD19" s="633" t="s">
        <v>239</v>
      </c>
      <c r="DE19" s="628"/>
      <c r="DF19" s="628"/>
      <c r="DG19" s="628"/>
      <c r="DH19" s="628"/>
      <c r="DI19" s="628"/>
      <c r="DJ19" s="628"/>
      <c r="DK19" s="628"/>
      <c r="DL19" s="628"/>
      <c r="DM19" s="628"/>
      <c r="DN19" s="628"/>
      <c r="DO19" s="628"/>
      <c r="DP19" s="629"/>
      <c r="DQ19" s="633" t="s">
        <v>239</v>
      </c>
      <c r="DR19" s="628"/>
      <c r="DS19" s="628"/>
      <c r="DT19" s="628"/>
      <c r="DU19" s="628"/>
      <c r="DV19" s="628"/>
      <c r="DW19" s="628"/>
      <c r="DX19" s="628"/>
      <c r="DY19" s="628"/>
      <c r="DZ19" s="628"/>
      <c r="EA19" s="628"/>
      <c r="EB19" s="628"/>
      <c r="EC19" s="662"/>
    </row>
    <row r="20" spans="2:133" ht="11.25" customHeight="1" x14ac:dyDescent="0.15">
      <c r="B20" s="696" t="s">
        <v>279</v>
      </c>
      <c r="C20" s="697"/>
      <c r="D20" s="697"/>
      <c r="E20" s="697"/>
      <c r="F20" s="697"/>
      <c r="G20" s="697"/>
      <c r="H20" s="697"/>
      <c r="I20" s="697"/>
      <c r="J20" s="697"/>
      <c r="K20" s="697"/>
      <c r="L20" s="697"/>
      <c r="M20" s="697"/>
      <c r="N20" s="697"/>
      <c r="O20" s="697"/>
      <c r="P20" s="697"/>
      <c r="Q20" s="698"/>
      <c r="R20" s="627">
        <v>283</v>
      </c>
      <c r="S20" s="628"/>
      <c r="T20" s="628"/>
      <c r="U20" s="628"/>
      <c r="V20" s="628"/>
      <c r="W20" s="628"/>
      <c r="X20" s="628"/>
      <c r="Y20" s="629"/>
      <c r="Z20" s="663">
        <v>0</v>
      </c>
      <c r="AA20" s="663"/>
      <c r="AB20" s="663"/>
      <c r="AC20" s="663"/>
      <c r="AD20" s="664">
        <v>283</v>
      </c>
      <c r="AE20" s="664"/>
      <c r="AF20" s="664"/>
      <c r="AG20" s="664"/>
      <c r="AH20" s="664"/>
      <c r="AI20" s="664"/>
      <c r="AJ20" s="664"/>
      <c r="AK20" s="664"/>
      <c r="AL20" s="630">
        <v>0</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332504</v>
      </c>
      <c r="BH20" s="628"/>
      <c r="BI20" s="628"/>
      <c r="BJ20" s="628"/>
      <c r="BK20" s="628"/>
      <c r="BL20" s="628"/>
      <c r="BM20" s="628"/>
      <c r="BN20" s="629"/>
      <c r="BO20" s="663">
        <v>7.1</v>
      </c>
      <c r="BP20" s="663"/>
      <c r="BQ20" s="663"/>
      <c r="BR20" s="663"/>
      <c r="BS20" s="664" t="s">
        <v>148</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24939369</v>
      </c>
      <c r="CS20" s="628"/>
      <c r="CT20" s="628"/>
      <c r="CU20" s="628"/>
      <c r="CV20" s="628"/>
      <c r="CW20" s="628"/>
      <c r="CX20" s="628"/>
      <c r="CY20" s="629"/>
      <c r="CZ20" s="663">
        <v>100</v>
      </c>
      <c r="DA20" s="663"/>
      <c r="DB20" s="663"/>
      <c r="DC20" s="663"/>
      <c r="DD20" s="633">
        <v>2939007</v>
      </c>
      <c r="DE20" s="628"/>
      <c r="DF20" s="628"/>
      <c r="DG20" s="628"/>
      <c r="DH20" s="628"/>
      <c r="DI20" s="628"/>
      <c r="DJ20" s="628"/>
      <c r="DK20" s="628"/>
      <c r="DL20" s="628"/>
      <c r="DM20" s="628"/>
      <c r="DN20" s="628"/>
      <c r="DO20" s="628"/>
      <c r="DP20" s="629"/>
      <c r="DQ20" s="633">
        <v>14129850</v>
      </c>
      <c r="DR20" s="628"/>
      <c r="DS20" s="628"/>
      <c r="DT20" s="628"/>
      <c r="DU20" s="628"/>
      <c r="DV20" s="628"/>
      <c r="DW20" s="628"/>
      <c r="DX20" s="628"/>
      <c r="DY20" s="628"/>
      <c r="DZ20" s="628"/>
      <c r="EA20" s="628"/>
      <c r="EB20" s="628"/>
      <c r="EC20" s="662"/>
    </row>
    <row r="21" spans="2:133" ht="11.25" customHeight="1" x14ac:dyDescent="0.15">
      <c r="B21" s="624" t="s">
        <v>282</v>
      </c>
      <c r="C21" s="625"/>
      <c r="D21" s="625"/>
      <c r="E21" s="625"/>
      <c r="F21" s="625"/>
      <c r="G21" s="625"/>
      <c r="H21" s="625"/>
      <c r="I21" s="625"/>
      <c r="J21" s="625"/>
      <c r="K21" s="625"/>
      <c r="L21" s="625"/>
      <c r="M21" s="625"/>
      <c r="N21" s="625"/>
      <c r="O21" s="625"/>
      <c r="P21" s="625"/>
      <c r="Q21" s="626"/>
      <c r="R21" s="627">
        <v>7046321</v>
      </c>
      <c r="S21" s="628"/>
      <c r="T21" s="628"/>
      <c r="U21" s="628"/>
      <c r="V21" s="628"/>
      <c r="W21" s="628"/>
      <c r="X21" s="628"/>
      <c r="Y21" s="629"/>
      <c r="Z21" s="663">
        <v>27.4</v>
      </c>
      <c r="AA21" s="663"/>
      <c r="AB21" s="663"/>
      <c r="AC21" s="663"/>
      <c r="AD21" s="664">
        <v>6155597</v>
      </c>
      <c r="AE21" s="664"/>
      <c r="AF21" s="664"/>
      <c r="AG21" s="664"/>
      <c r="AH21" s="664"/>
      <c r="AI21" s="664"/>
      <c r="AJ21" s="664"/>
      <c r="AK21" s="664"/>
      <c r="AL21" s="630">
        <v>51.5</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14645</v>
      </c>
      <c r="BH21" s="628"/>
      <c r="BI21" s="628"/>
      <c r="BJ21" s="628"/>
      <c r="BK21" s="628"/>
      <c r="BL21" s="628"/>
      <c r="BM21" s="628"/>
      <c r="BN21" s="629"/>
      <c r="BO21" s="663">
        <v>0.3</v>
      </c>
      <c r="BP21" s="663"/>
      <c r="BQ21" s="663"/>
      <c r="BR21" s="663"/>
      <c r="BS21" s="664" t="s">
        <v>148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284</v>
      </c>
      <c r="C22" s="625"/>
      <c r="D22" s="625"/>
      <c r="E22" s="625"/>
      <c r="F22" s="625"/>
      <c r="G22" s="625"/>
      <c r="H22" s="625"/>
      <c r="I22" s="625"/>
      <c r="J22" s="625"/>
      <c r="K22" s="625"/>
      <c r="L22" s="625"/>
      <c r="M22" s="625"/>
      <c r="N22" s="625"/>
      <c r="O22" s="625"/>
      <c r="P22" s="625"/>
      <c r="Q22" s="626"/>
      <c r="R22" s="627">
        <v>6155597</v>
      </c>
      <c r="S22" s="628"/>
      <c r="T22" s="628"/>
      <c r="U22" s="628"/>
      <c r="V22" s="628"/>
      <c r="W22" s="628"/>
      <c r="X22" s="628"/>
      <c r="Y22" s="629"/>
      <c r="Z22" s="663">
        <v>23.9</v>
      </c>
      <c r="AA22" s="663"/>
      <c r="AB22" s="663"/>
      <c r="AC22" s="663"/>
      <c r="AD22" s="664">
        <v>6155597</v>
      </c>
      <c r="AE22" s="664"/>
      <c r="AF22" s="664"/>
      <c r="AG22" s="664"/>
      <c r="AH22" s="664"/>
      <c r="AI22" s="664"/>
      <c r="AJ22" s="664"/>
      <c r="AK22" s="664"/>
      <c r="AL22" s="630">
        <v>51.5</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148</v>
      </c>
      <c r="BH22" s="628"/>
      <c r="BI22" s="628"/>
      <c r="BJ22" s="628"/>
      <c r="BK22" s="628"/>
      <c r="BL22" s="628"/>
      <c r="BM22" s="628"/>
      <c r="BN22" s="629"/>
      <c r="BO22" s="663" t="s">
        <v>148</v>
      </c>
      <c r="BP22" s="663"/>
      <c r="BQ22" s="663"/>
      <c r="BR22" s="663"/>
      <c r="BS22" s="664" t="s">
        <v>239</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287</v>
      </c>
      <c r="C23" s="625"/>
      <c r="D23" s="625"/>
      <c r="E23" s="625"/>
      <c r="F23" s="625"/>
      <c r="G23" s="625"/>
      <c r="H23" s="625"/>
      <c r="I23" s="625"/>
      <c r="J23" s="625"/>
      <c r="K23" s="625"/>
      <c r="L23" s="625"/>
      <c r="M23" s="625"/>
      <c r="N23" s="625"/>
      <c r="O23" s="625"/>
      <c r="P23" s="625"/>
      <c r="Q23" s="626"/>
      <c r="R23" s="627">
        <v>890724</v>
      </c>
      <c r="S23" s="628"/>
      <c r="T23" s="628"/>
      <c r="U23" s="628"/>
      <c r="V23" s="628"/>
      <c r="W23" s="628"/>
      <c r="X23" s="628"/>
      <c r="Y23" s="629"/>
      <c r="Z23" s="663">
        <v>3.5</v>
      </c>
      <c r="AA23" s="663"/>
      <c r="AB23" s="663"/>
      <c r="AC23" s="663"/>
      <c r="AD23" s="664" t="s">
        <v>148</v>
      </c>
      <c r="AE23" s="664"/>
      <c r="AF23" s="664"/>
      <c r="AG23" s="664"/>
      <c r="AH23" s="664"/>
      <c r="AI23" s="664"/>
      <c r="AJ23" s="664"/>
      <c r="AK23" s="664"/>
      <c r="AL23" s="630" t="s">
        <v>148</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v>317859</v>
      </c>
      <c r="BH23" s="628"/>
      <c r="BI23" s="628"/>
      <c r="BJ23" s="628"/>
      <c r="BK23" s="628"/>
      <c r="BL23" s="628"/>
      <c r="BM23" s="628"/>
      <c r="BN23" s="629"/>
      <c r="BO23" s="663">
        <v>6.7</v>
      </c>
      <c r="BP23" s="663"/>
      <c r="BQ23" s="663"/>
      <c r="BR23" s="663"/>
      <c r="BS23" s="664" t="s">
        <v>139</v>
      </c>
      <c r="BT23" s="664"/>
      <c r="BU23" s="664"/>
      <c r="BV23" s="664"/>
      <c r="BW23" s="664"/>
      <c r="BX23" s="664"/>
      <c r="BY23" s="664"/>
      <c r="BZ23" s="664"/>
      <c r="CA23" s="664"/>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24" t="s">
        <v>294</v>
      </c>
      <c r="C24" s="625"/>
      <c r="D24" s="625"/>
      <c r="E24" s="625"/>
      <c r="F24" s="625"/>
      <c r="G24" s="625"/>
      <c r="H24" s="625"/>
      <c r="I24" s="625"/>
      <c r="J24" s="625"/>
      <c r="K24" s="625"/>
      <c r="L24" s="625"/>
      <c r="M24" s="625"/>
      <c r="N24" s="625"/>
      <c r="O24" s="625"/>
      <c r="P24" s="625"/>
      <c r="Q24" s="626"/>
      <c r="R24" s="627" t="s">
        <v>139</v>
      </c>
      <c r="S24" s="628"/>
      <c r="T24" s="628"/>
      <c r="U24" s="628"/>
      <c r="V24" s="628"/>
      <c r="W24" s="628"/>
      <c r="X24" s="628"/>
      <c r="Y24" s="629"/>
      <c r="Z24" s="663" t="s">
        <v>148</v>
      </c>
      <c r="AA24" s="663"/>
      <c r="AB24" s="663"/>
      <c r="AC24" s="663"/>
      <c r="AD24" s="664" t="s">
        <v>148</v>
      </c>
      <c r="AE24" s="664"/>
      <c r="AF24" s="664"/>
      <c r="AG24" s="664"/>
      <c r="AH24" s="664"/>
      <c r="AI24" s="664"/>
      <c r="AJ24" s="664"/>
      <c r="AK24" s="664"/>
      <c r="AL24" s="630" t="s">
        <v>148</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148</v>
      </c>
      <c r="BH24" s="628"/>
      <c r="BI24" s="628"/>
      <c r="BJ24" s="628"/>
      <c r="BK24" s="628"/>
      <c r="BL24" s="628"/>
      <c r="BM24" s="628"/>
      <c r="BN24" s="629"/>
      <c r="BO24" s="663" t="s">
        <v>239</v>
      </c>
      <c r="BP24" s="663"/>
      <c r="BQ24" s="663"/>
      <c r="BR24" s="663"/>
      <c r="BS24" s="664" t="s">
        <v>148</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12385252</v>
      </c>
      <c r="CS24" s="674"/>
      <c r="CT24" s="674"/>
      <c r="CU24" s="674"/>
      <c r="CV24" s="674"/>
      <c r="CW24" s="674"/>
      <c r="CX24" s="674"/>
      <c r="CY24" s="702"/>
      <c r="CZ24" s="703">
        <v>49.7</v>
      </c>
      <c r="DA24" s="686"/>
      <c r="DB24" s="686"/>
      <c r="DC24" s="705"/>
      <c r="DD24" s="701">
        <v>6934385</v>
      </c>
      <c r="DE24" s="674"/>
      <c r="DF24" s="674"/>
      <c r="DG24" s="674"/>
      <c r="DH24" s="674"/>
      <c r="DI24" s="674"/>
      <c r="DJ24" s="674"/>
      <c r="DK24" s="702"/>
      <c r="DL24" s="701">
        <v>6671142</v>
      </c>
      <c r="DM24" s="674"/>
      <c r="DN24" s="674"/>
      <c r="DO24" s="674"/>
      <c r="DP24" s="674"/>
      <c r="DQ24" s="674"/>
      <c r="DR24" s="674"/>
      <c r="DS24" s="674"/>
      <c r="DT24" s="674"/>
      <c r="DU24" s="674"/>
      <c r="DV24" s="702"/>
      <c r="DW24" s="703">
        <v>55</v>
      </c>
      <c r="DX24" s="686"/>
      <c r="DY24" s="686"/>
      <c r="DZ24" s="686"/>
      <c r="EA24" s="686"/>
      <c r="EB24" s="686"/>
      <c r="EC24" s="704"/>
    </row>
    <row r="25" spans="2:133" ht="11.25" customHeight="1" x14ac:dyDescent="0.15">
      <c r="B25" s="624" t="s">
        <v>297</v>
      </c>
      <c r="C25" s="625"/>
      <c r="D25" s="625"/>
      <c r="E25" s="625"/>
      <c r="F25" s="625"/>
      <c r="G25" s="625"/>
      <c r="H25" s="625"/>
      <c r="I25" s="625"/>
      <c r="J25" s="625"/>
      <c r="K25" s="625"/>
      <c r="L25" s="625"/>
      <c r="M25" s="625"/>
      <c r="N25" s="625"/>
      <c r="O25" s="625"/>
      <c r="P25" s="625"/>
      <c r="Q25" s="626"/>
      <c r="R25" s="627">
        <v>13151009</v>
      </c>
      <c r="S25" s="628"/>
      <c r="T25" s="628"/>
      <c r="U25" s="628"/>
      <c r="V25" s="628"/>
      <c r="W25" s="628"/>
      <c r="X25" s="628"/>
      <c r="Y25" s="629"/>
      <c r="Z25" s="663">
        <v>51.1</v>
      </c>
      <c r="AA25" s="663"/>
      <c r="AB25" s="663"/>
      <c r="AC25" s="663"/>
      <c r="AD25" s="664">
        <v>11942426</v>
      </c>
      <c r="AE25" s="664"/>
      <c r="AF25" s="664"/>
      <c r="AG25" s="664"/>
      <c r="AH25" s="664"/>
      <c r="AI25" s="664"/>
      <c r="AJ25" s="664"/>
      <c r="AK25" s="664"/>
      <c r="AL25" s="630">
        <v>99.9</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148</v>
      </c>
      <c r="BH25" s="628"/>
      <c r="BI25" s="628"/>
      <c r="BJ25" s="628"/>
      <c r="BK25" s="628"/>
      <c r="BL25" s="628"/>
      <c r="BM25" s="628"/>
      <c r="BN25" s="629"/>
      <c r="BO25" s="663" t="s">
        <v>148</v>
      </c>
      <c r="BP25" s="663"/>
      <c r="BQ25" s="663"/>
      <c r="BR25" s="663"/>
      <c r="BS25" s="664" t="s">
        <v>139</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3066826</v>
      </c>
      <c r="CS25" s="636"/>
      <c r="CT25" s="636"/>
      <c r="CU25" s="636"/>
      <c r="CV25" s="636"/>
      <c r="CW25" s="636"/>
      <c r="CX25" s="636"/>
      <c r="CY25" s="637"/>
      <c r="CZ25" s="630">
        <v>12.3</v>
      </c>
      <c r="DA25" s="638"/>
      <c r="DB25" s="638"/>
      <c r="DC25" s="639"/>
      <c r="DD25" s="633">
        <v>2846747</v>
      </c>
      <c r="DE25" s="636"/>
      <c r="DF25" s="636"/>
      <c r="DG25" s="636"/>
      <c r="DH25" s="636"/>
      <c r="DI25" s="636"/>
      <c r="DJ25" s="636"/>
      <c r="DK25" s="637"/>
      <c r="DL25" s="633">
        <v>2665633</v>
      </c>
      <c r="DM25" s="636"/>
      <c r="DN25" s="636"/>
      <c r="DO25" s="636"/>
      <c r="DP25" s="636"/>
      <c r="DQ25" s="636"/>
      <c r="DR25" s="636"/>
      <c r="DS25" s="636"/>
      <c r="DT25" s="636"/>
      <c r="DU25" s="636"/>
      <c r="DV25" s="637"/>
      <c r="DW25" s="630">
        <v>22</v>
      </c>
      <c r="DX25" s="638"/>
      <c r="DY25" s="638"/>
      <c r="DZ25" s="638"/>
      <c r="EA25" s="638"/>
      <c r="EB25" s="638"/>
      <c r="EC25" s="652"/>
    </row>
    <row r="26" spans="2:133" ht="11.25" customHeight="1" x14ac:dyDescent="0.15">
      <c r="B26" s="624" t="s">
        <v>300</v>
      </c>
      <c r="C26" s="625"/>
      <c r="D26" s="625"/>
      <c r="E26" s="625"/>
      <c r="F26" s="625"/>
      <c r="G26" s="625"/>
      <c r="H26" s="625"/>
      <c r="I26" s="625"/>
      <c r="J26" s="625"/>
      <c r="K26" s="625"/>
      <c r="L26" s="625"/>
      <c r="M26" s="625"/>
      <c r="N26" s="625"/>
      <c r="O26" s="625"/>
      <c r="P26" s="625"/>
      <c r="Q26" s="626"/>
      <c r="R26" s="627">
        <v>4439</v>
      </c>
      <c r="S26" s="628"/>
      <c r="T26" s="628"/>
      <c r="U26" s="628"/>
      <c r="V26" s="628"/>
      <c r="W26" s="628"/>
      <c r="X26" s="628"/>
      <c r="Y26" s="629"/>
      <c r="Z26" s="663">
        <v>0</v>
      </c>
      <c r="AA26" s="663"/>
      <c r="AB26" s="663"/>
      <c r="AC26" s="663"/>
      <c r="AD26" s="664">
        <v>4439</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148</v>
      </c>
      <c r="BH26" s="628"/>
      <c r="BI26" s="628"/>
      <c r="BJ26" s="628"/>
      <c r="BK26" s="628"/>
      <c r="BL26" s="628"/>
      <c r="BM26" s="628"/>
      <c r="BN26" s="629"/>
      <c r="BO26" s="663" t="s">
        <v>148</v>
      </c>
      <c r="BP26" s="663"/>
      <c r="BQ26" s="663"/>
      <c r="BR26" s="663"/>
      <c r="BS26" s="664" t="s">
        <v>239</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1894552</v>
      </c>
      <c r="CS26" s="628"/>
      <c r="CT26" s="628"/>
      <c r="CU26" s="628"/>
      <c r="CV26" s="628"/>
      <c r="CW26" s="628"/>
      <c r="CX26" s="628"/>
      <c r="CY26" s="629"/>
      <c r="CZ26" s="630">
        <v>7.6</v>
      </c>
      <c r="DA26" s="638"/>
      <c r="DB26" s="638"/>
      <c r="DC26" s="639"/>
      <c r="DD26" s="633">
        <v>1769500</v>
      </c>
      <c r="DE26" s="628"/>
      <c r="DF26" s="628"/>
      <c r="DG26" s="628"/>
      <c r="DH26" s="628"/>
      <c r="DI26" s="628"/>
      <c r="DJ26" s="628"/>
      <c r="DK26" s="629"/>
      <c r="DL26" s="633" t="s">
        <v>148</v>
      </c>
      <c r="DM26" s="628"/>
      <c r="DN26" s="628"/>
      <c r="DO26" s="628"/>
      <c r="DP26" s="628"/>
      <c r="DQ26" s="628"/>
      <c r="DR26" s="628"/>
      <c r="DS26" s="628"/>
      <c r="DT26" s="628"/>
      <c r="DU26" s="628"/>
      <c r="DV26" s="629"/>
      <c r="DW26" s="630" t="s">
        <v>239</v>
      </c>
      <c r="DX26" s="638"/>
      <c r="DY26" s="638"/>
      <c r="DZ26" s="638"/>
      <c r="EA26" s="638"/>
      <c r="EB26" s="638"/>
      <c r="EC26" s="652"/>
    </row>
    <row r="27" spans="2:133" ht="11.25" customHeight="1" x14ac:dyDescent="0.15">
      <c r="B27" s="624" t="s">
        <v>303</v>
      </c>
      <c r="C27" s="625"/>
      <c r="D27" s="625"/>
      <c r="E27" s="625"/>
      <c r="F27" s="625"/>
      <c r="G27" s="625"/>
      <c r="H27" s="625"/>
      <c r="I27" s="625"/>
      <c r="J27" s="625"/>
      <c r="K27" s="625"/>
      <c r="L27" s="625"/>
      <c r="M27" s="625"/>
      <c r="N27" s="625"/>
      <c r="O27" s="625"/>
      <c r="P27" s="625"/>
      <c r="Q27" s="626"/>
      <c r="R27" s="627">
        <v>55096</v>
      </c>
      <c r="S27" s="628"/>
      <c r="T27" s="628"/>
      <c r="U27" s="628"/>
      <c r="V27" s="628"/>
      <c r="W27" s="628"/>
      <c r="X27" s="628"/>
      <c r="Y27" s="629"/>
      <c r="Z27" s="663">
        <v>0.2</v>
      </c>
      <c r="AA27" s="663"/>
      <c r="AB27" s="663"/>
      <c r="AC27" s="663"/>
      <c r="AD27" s="664" t="s">
        <v>148</v>
      </c>
      <c r="AE27" s="664"/>
      <c r="AF27" s="664"/>
      <c r="AG27" s="664"/>
      <c r="AH27" s="664"/>
      <c r="AI27" s="664"/>
      <c r="AJ27" s="664"/>
      <c r="AK27" s="664"/>
      <c r="AL27" s="630" t="s">
        <v>148</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4714595</v>
      </c>
      <c r="BH27" s="628"/>
      <c r="BI27" s="628"/>
      <c r="BJ27" s="628"/>
      <c r="BK27" s="628"/>
      <c r="BL27" s="628"/>
      <c r="BM27" s="628"/>
      <c r="BN27" s="629"/>
      <c r="BO27" s="663">
        <v>100</v>
      </c>
      <c r="BP27" s="663"/>
      <c r="BQ27" s="663"/>
      <c r="BR27" s="663"/>
      <c r="BS27" s="664">
        <v>33262</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6789818</v>
      </c>
      <c r="CS27" s="636"/>
      <c r="CT27" s="636"/>
      <c r="CU27" s="636"/>
      <c r="CV27" s="636"/>
      <c r="CW27" s="636"/>
      <c r="CX27" s="636"/>
      <c r="CY27" s="637"/>
      <c r="CZ27" s="630">
        <v>27.2</v>
      </c>
      <c r="DA27" s="638"/>
      <c r="DB27" s="638"/>
      <c r="DC27" s="639"/>
      <c r="DD27" s="633">
        <v>1752350</v>
      </c>
      <c r="DE27" s="636"/>
      <c r="DF27" s="636"/>
      <c r="DG27" s="636"/>
      <c r="DH27" s="636"/>
      <c r="DI27" s="636"/>
      <c r="DJ27" s="636"/>
      <c r="DK27" s="637"/>
      <c r="DL27" s="633">
        <v>1749433</v>
      </c>
      <c r="DM27" s="636"/>
      <c r="DN27" s="636"/>
      <c r="DO27" s="636"/>
      <c r="DP27" s="636"/>
      <c r="DQ27" s="636"/>
      <c r="DR27" s="636"/>
      <c r="DS27" s="636"/>
      <c r="DT27" s="636"/>
      <c r="DU27" s="636"/>
      <c r="DV27" s="637"/>
      <c r="DW27" s="630">
        <v>14.4</v>
      </c>
      <c r="DX27" s="638"/>
      <c r="DY27" s="638"/>
      <c r="DZ27" s="638"/>
      <c r="EA27" s="638"/>
      <c r="EB27" s="638"/>
      <c r="EC27" s="652"/>
    </row>
    <row r="28" spans="2:133" ht="11.25" customHeight="1" x14ac:dyDescent="0.15">
      <c r="B28" s="624" t="s">
        <v>306</v>
      </c>
      <c r="C28" s="625"/>
      <c r="D28" s="625"/>
      <c r="E28" s="625"/>
      <c r="F28" s="625"/>
      <c r="G28" s="625"/>
      <c r="H28" s="625"/>
      <c r="I28" s="625"/>
      <c r="J28" s="625"/>
      <c r="K28" s="625"/>
      <c r="L28" s="625"/>
      <c r="M28" s="625"/>
      <c r="N28" s="625"/>
      <c r="O28" s="625"/>
      <c r="P28" s="625"/>
      <c r="Q28" s="626"/>
      <c r="R28" s="627">
        <v>227222</v>
      </c>
      <c r="S28" s="628"/>
      <c r="T28" s="628"/>
      <c r="U28" s="628"/>
      <c r="V28" s="628"/>
      <c r="W28" s="628"/>
      <c r="X28" s="628"/>
      <c r="Y28" s="629"/>
      <c r="Z28" s="663">
        <v>0.9</v>
      </c>
      <c r="AA28" s="663"/>
      <c r="AB28" s="663"/>
      <c r="AC28" s="663"/>
      <c r="AD28" s="664">
        <v>8725</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2528608</v>
      </c>
      <c r="CS28" s="628"/>
      <c r="CT28" s="628"/>
      <c r="CU28" s="628"/>
      <c r="CV28" s="628"/>
      <c r="CW28" s="628"/>
      <c r="CX28" s="628"/>
      <c r="CY28" s="629"/>
      <c r="CZ28" s="630">
        <v>10.1</v>
      </c>
      <c r="DA28" s="638"/>
      <c r="DB28" s="638"/>
      <c r="DC28" s="639"/>
      <c r="DD28" s="633">
        <v>2335288</v>
      </c>
      <c r="DE28" s="628"/>
      <c r="DF28" s="628"/>
      <c r="DG28" s="628"/>
      <c r="DH28" s="628"/>
      <c r="DI28" s="628"/>
      <c r="DJ28" s="628"/>
      <c r="DK28" s="629"/>
      <c r="DL28" s="633">
        <v>2256076</v>
      </c>
      <c r="DM28" s="628"/>
      <c r="DN28" s="628"/>
      <c r="DO28" s="628"/>
      <c r="DP28" s="628"/>
      <c r="DQ28" s="628"/>
      <c r="DR28" s="628"/>
      <c r="DS28" s="628"/>
      <c r="DT28" s="628"/>
      <c r="DU28" s="628"/>
      <c r="DV28" s="629"/>
      <c r="DW28" s="630">
        <v>18.600000000000001</v>
      </c>
      <c r="DX28" s="638"/>
      <c r="DY28" s="638"/>
      <c r="DZ28" s="638"/>
      <c r="EA28" s="638"/>
      <c r="EB28" s="638"/>
      <c r="EC28" s="652"/>
    </row>
    <row r="29" spans="2:133" ht="11.25" customHeight="1" x14ac:dyDescent="0.15">
      <c r="B29" s="624" t="s">
        <v>308</v>
      </c>
      <c r="C29" s="625"/>
      <c r="D29" s="625"/>
      <c r="E29" s="625"/>
      <c r="F29" s="625"/>
      <c r="G29" s="625"/>
      <c r="H29" s="625"/>
      <c r="I29" s="625"/>
      <c r="J29" s="625"/>
      <c r="K29" s="625"/>
      <c r="L29" s="625"/>
      <c r="M29" s="625"/>
      <c r="N29" s="625"/>
      <c r="O29" s="625"/>
      <c r="P29" s="625"/>
      <c r="Q29" s="626"/>
      <c r="R29" s="627">
        <v>77856</v>
      </c>
      <c r="S29" s="628"/>
      <c r="T29" s="628"/>
      <c r="U29" s="628"/>
      <c r="V29" s="628"/>
      <c r="W29" s="628"/>
      <c r="X29" s="628"/>
      <c r="Y29" s="629"/>
      <c r="Z29" s="663">
        <v>0.3</v>
      </c>
      <c r="AA29" s="663"/>
      <c r="AB29" s="663"/>
      <c r="AC29" s="663"/>
      <c r="AD29" s="664" t="s">
        <v>239</v>
      </c>
      <c r="AE29" s="664"/>
      <c r="AF29" s="664"/>
      <c r="AG29" s="664"/>
      <c r="AH29" s="664"/>
      <c r="AI29" s="664"/>
      <c r="AJ29" s="664"/>
      <c r="AK29" s="664"/>
      <c r="AL29" s="630" t="s">
        <v>148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2528607</v>
      </c>
      <c r="CS29" s="636"/>
      <c r="CT29" s="636"/>
      <c r="CU29" s="636"/>
      <c r="CV29" s="636"/>
      <c r="CW29" s="636"/>
      <c r="CX29" s="636"/>
      <c r="CY29" s="637"/>
      <c r="CZ29" s="630">
        <v>10.1</v>
      </c>
      <c r="DA29" s="638"/>
      <c r="DB29" s="638"/>
      <c r="DC29" s="639"/>
      <c r="DD29" s="633">
        <v>2335287</v>
      </c>
      <c r="DE29" s="636"/>
      <c r="DF29" s="636"/>
      <c r="DG29" s="636"/>
      <c r="DH29" s="636"/>
      <c r="DI29" s="636"/>
      <c r="DJ29" s="636"/>
      <c r="DK29" s="637"/>
      <c r="DL29" s="633">
        <v>2256075</v>
      </c>
      <c r="DM29" s="636"/>
      <c r="DN29" s="636"/>
      <c r="DO29" s="636"/>
      <c r="DP29" s="636"/>
      <c r="DQ29" s="636"/>
      <c r="DR29" s="636"/>
      <c r="DS29" s="636"/>
      <c r="DT29" s="636"/>
      <c r="DU29" s="636"/>
      <c r="DV29" s="637"/>
      <c r="DW29" s="630">
        <v>18.600000000000001</v>
      </c>
      <c r="DX29" s="638"/>
      <c r="DY29" s="638"/>
      <c r="DZ29" s="638"/>
      <c r="EA29" s="638"/>
      <c r="EB29" s="638"/>
      <c r="EC29" s="652"/>
    </row>
    <row r="30" spans="2:133" ht="11.25" customHeight="1" x14ac:dyDescent="0.15">
      <c r="B30" s="624" t="s">
        <v>311</v>
      </c>
      <c r="C30" s="625"/>
      <c r="D30" s="625"/>
      <c r="E30" s="625"/>
      <c r="F30" s="625"/>
      <c r="G30" s="625"/>
      <c r="H30" s="625"/>
      <c r="I30" s="625"/>
      <c r="J30" s="625"/>
      <c r="K30" s="625"/>
      <c r="L30" s="625"/>
      <c r="M30" s="625"/>
      <c r="N30" s="625"/>
      <c r="O30" s="625"/>
      <c r="P30" s="625"/>
      <c r="Q30" s="626"/>
      <c r="R30" s="627">
        <v>5896168</v>
      </c>
      <c r="S30" s="628"/>
      <c r="T30" s="628"/>
      <c r="U30" s="628"/>
      <c r="V30" s="628"/>
      <c r="W30" s="628"/>
      <c r="X30" s="628"/>
      <c r="Y30" s="629"/>
      <c r="Z30" s="663">
        <v>22.9</v>
      </c>
      <c r="AA30" s="663"/>
      <c r="AB30" s="663"/>
      <c r="AC30" s="663"/>
      <c r="AD30" s="664" t="s">
        <v>148</v>
      </c>
      <c r="AE30" s="664"/>
      <c r="AF30" s="664"/>
      <c r="AG30" s="664"/>
      <c r="AH30" s="664"/>
      <c r="AI30" s="664"/>
      <c r="AJ30" s="664"/>
      <c r="AK30" s="664"/>
      <c r="AL30" s="630" t="s">
        <v>239</v>
      </c>
      <c r="AM30" s="631"/>
      <c r="AN30" s="631"/>
      <c r="AO30" s="665"/>
      <c r="AP30" s="679" t="s">
        <v>227</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2457126</v>
      </c>
      <c r="CS30" s="628"/>
      <c r="CT30" s="628"/>
      <c r="CU30" s="628"/>
      <c r="CV30" s="628"/>
      <c r="CW30" s="628"/>
      <c r="CX30" s="628"/>
      <c r="CY30" s="629"/>
      <c r="CZ30" s="630">
        <v>9.9</v>
      </c>
      <c r="DA30" s="638"/>
      <c r="DB30" s="638"/>
      <c r="DC30" s="639"/>
      <c r="DD30" s="633">
        <v>2279943</v>
      </c>
      <c r="DE30" s="628"/>
      <c r="DF30" s="628"/>
      <c r="DG30" s="628"/>
      <c r="DH30" s="628"/>
      <c r="DI30" s="628"/>
      <c r="DJ30" s="628"/>
      <c r="DK30" s="629"/>
      <c r="DL30" s="633">
        <v>2200731</v>
      </c>
      <c r="DM30" s="628"/>
      <c r="DN30" s="628"/>
      <c r="DO30" s="628"/>
      <c r="DP30" s="628"/>
      <c r="DQ30" s="628"/>
      <c r="DR30" s="628"/>
      <c r="DS30" s="628"/>
      <c r="DT30" s="628"/>
      <c r="DU30" s="628"/>
      <c r="DV30" s="629"/>
      <c r="DW30" s="630">
        <v>18.100000000000001</v>
      </c>
      <c r="DX30" s="638"/>
      <c r="DY30" s="638"/>
      <c r="DZ30" s="638"/>
      <c r="EA30" s="638"/>
      <c r="EB30" s="638"/>
      <c r="EC30" s="652"/>
    </row>
    <row r="31" spans="2:133" ht="11.25" customHeight="1" x14ac:dyDescent="0.15">
      <c r="B31" s="696" t="s">
        <v>315</v>
      </c>
      <c r="C31" s="697"/>
      <c r="D31" s="697"/>
      <c r="E31" s="697"/>
      <c r="F31" s="697"/>
      <c r="G31" s="697"/>
      <c r="H31" s="697"/>
      <c r="I31" s="697"/>
      <c r="J31" s="697"/>
      <c r="K31" s="697"/>
      <c r="L31" s="697"/>
      <c r="M31" s="697"/>
      <c r="N31" s="697"/>
      <c r="O31" s="697"/>
      <c r="P31" s="697"/>
      <c r="Q31" s="698"/>
      <c r="R31" s="627" t="s">
        <v>148</v>
      </c>
      <c r="S31" s="628"/>
      <c r="T31" s="628"/>
      <c r="U31" s="628"/>
      <c r="V31" s="628"/>
      <c r="W31" s="628"/>
      <c r="X31" s="628"/>
      <c r="Y31" s="629"/>
      <c r="Z31" s="663" t="s">
        <v>239</v>
      </c>
      <c r="AA31" s="663"/>
      <c r="AB31" s="663"/>
      <c r="AC31" s="663"/>
      <c r="AD31" s="664" t="s">
        <v>239</v>
      </c>
      <c r="AE31" s="664"/>
      <c r="AF31" s="664"/>
      <c r="AG31" s="664"/>
      <c r="AH31" s="664"/>
      <c r="AI31" s="664"/>
      <c r="AJ31" s="664"/>
      <c r="AK31" s="664"/>
      <c r="AL31" s="630" t="s">
        <v>148</v>
      </c>
      <c r="AM31" s="631"/>
      <c r="AN31" s="631"/>
      <c r="AO31" s="665"/>
      <c r="AP31" s="688" t="s">
        <v>316</v>
      </c>
      <c r="AQ31" s="689"/>
      <c r="AR31" s="689"/>
      <c r="AS31" s="689"/>
      <c r="AT31" s="690" t="s">
        <v>317</v>
      </c>
      <c r="AU31" s="218"/>
      <c r="AV31" s="218"/>
      <c r="AW31" s="218"/>
      <c r="AX31" s="676" t="s">
        <v>192</v>
      </c>
      <c r="AY31" s="677"/>
      <c r="AZ31" s="677"/>
      <c r="BA31" s="677"/>
      <c r="BB31" s="677"/>
      <c r="BC31" s="677"/>
      <c r="BD31" s="677"/>
      <c r="BE31" s="677"/>
      <c r="BF31" s="678"/>
      <c r="BG31" s="684">
        <v>98.8</v>
      </c>
      <c r="BH31" s="685"/>
      <c r="BI31" s="685"/>
      <c r="BJ31" s="685"/>
      <c r="BK31" s="685"/>
      <c r="BL31" s="685"/>
      <c r="BM31" s="686">
        <v>94.8</v>
      </c>
      <c r="BN31" s="685"/>
      <c r="BO31" s="685"/>
      <c r="BP31" s="685"/>
      <c r="BQ31" s="687"/>
      <c r="BR31" s="684">
        <v>98.9</v>
      </c>
      <c r="BS31" s="685"/>
      <c r="BT31" s="685"/>
      <c r="BU31" s="685"/>
      <c r="BV31" s="685"/>
      <c r="BW31" s="685"/>
      <c r="BX31" s="686">
        <v>94.9</v>
      </c>
      <c r="BY31" s="685"/>
      <c r="BZ31" s="685"/>
      <c r="CA31" s="685"/>
      <c r="CB31" s="687"/>
      <c r="CD31" s="642"/>
      <c r="CE31" s="643"/>
      <c r="CF31" s="624" t="s">
        <v>318</v>
      </c>
      <c r="CG31" s="625"/>
      <c r="CH31" s="625"/>
      <c r="CI31" s="625"/>
      <c r="CJ31" s="625"/>
      <c r="CK31" s="625"/>
      <c r="CL31" s="625"/>
      <c r="CM31" s="625"/>
      <c r="CN31" s="625"/>
      <c r="CO31" s="625"/>
      <c r="CP31" s="625"/>
      <c r="CQ31" s="626"/>
      <c r="CR31" s="627">
        <v>71481</v>
      </c>
      <c r="CS31" s="636"/>
      <c r="CT31" s="636"/>
      <c r="CU31" s="636"/>
      <c r="CV31" s="636"/>
      <c r="CW31" s="636"/>
      <c r="CX31" s="636"/>
      <c r="CY31" s="637"/>
      <c r="CZ31" s="630">
        <v>0.3</v>
      </c>
      <c r="DA31" s="638"/>
      <c r="DB31" s="638"/>
      <c r="DC31" s="639"/>
      <c r="DD31" s="633">
        <v>55344</v>
      </c>
      <c r="DE31" s="636"/>
      <c r="DF31" s="636"/>
      <c r="DG31" s="636"/>
      <c r="DH31" s="636"/>
      <c r="DI31" s="636"/>
      <c r="DJ31" s="636"/>
      <c r="DK31" s="637"/>
      <c r="DL31" s="633">
        <v>55344</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319</v>
      </c>
      <c r="C32" s="625"/>
      <c r="D32" s="625"/>
      <c r="E32" s="625"/>
      <c r="F32" s="625"/>
      <c r="G32" s="625"/>
      <c r="H32" s="625"/>
      <c r="I32" s="625"/>
      <c r="J32" s="625"/>
      <c r="K32" s="625"/>
      <c r="L32" s="625"/>
      <c r="M32" s="625"/>
      <c r="N32" s="625"/>
      <c r="O32" s="625"/>
      <c r="P32" s="625"/>
      <c r="Q32" s="626"/>
      <c r="R32" s="627">
        <v>2375806</v>
      </c>
      <c r="S32" s="628"/>
      <c r="T32" s="628"/>
      <c r="U32" s="628"/>
      <c r="V32" s="628"/>
      <c r="W32" s="628"/>
      <c r="X32" s="628"/>
      <c r="Y32" s="629"/>
      <c r="Z32" s="663">
        <v>9.1999999999999993</v>
      </c>
      <c r="AA32" s="663"/>
      <c r="AB32" s="663"/>
      <c r="AC32" s="663"/>
      <c r="AD32" s="664" t="s">
        <v>139</v>
      </c>
      <c r="AE32" s="664"/>
      <c r="AF32" s="664"/>
      <c r="AG32" s="664"/>
      <c r="AH32" s="664"/>
      <c r="AI32" s="664"/>
      <c r="AJ32" s="664"/>
      <c r="AK32" s="664"/>
      <c r="AL32" s="630" t="s">
        <v>239</v>
      </c>
      <c r="AM32" s="631"/>
      <c r="AN32" s="631"/>
      <c r="AO32" s="665"/>
      <c r="AP32" s="666"/>
      <c r="AQ32" s="667"/>
      <c r="AR32" s="667"/>
      <c r="AS32" s="667"/>
      <c r="AT32" s="691"/>
      <c r="AU32" s="214" t="s">
        <v>320</v>
      </c>
      <c r="AX32" s="624" t="s">
        <v>321</v>
      </c>
      <c r="AY32" s="625"/>
      <c r="AZ32" s="625"/>
      <c r="BA32" s="625"/>
      <c r="BB32" s="625"/>
      <c r="BC32" s="625"/>
      <c r="BD32" s="625"/>
      <c r="BE32" s="625"/>
      <c r="BF32" s="626"/>
      <c r="BG32" s="683">
        <v>98.8</v>
      </c>
      <c r="BH32" s="636"/>
      <c r="BI32" s="636"/>
      <c r="BJ32" s="636"/>
      <c r="BK32" s="636"/>
      <c r="BL32" s="636"/>
      <c r="BM32" s="631">
        <v>95.8</v>
      </c>
      <c r="BN32" s="636"/>
      <c r="BO32" s="636"/>
      <c r="BP32" s="636"/>
      <c r="BQ32" s="661"/>
      <c r="BR32" s="683">
        <v>98.7</v>
      </c>
      <c r="BS32" s="636"/>
      <c r="BT32" s="636"/>
      <c r="BU32" s="636"/>
      <c r="BV32" s="636"/>
      <c r="BW32" s="636"/>
      <c r="BX32" s="631">
        <v>96.3</v>
      </c>
      <c r="BY32" s="636"/>
      <c r="BZ32" s="636"/>
      <c r="CA32" s="636"/>
      <c r="CB32" s="661"/>
      <c r="CD32" s="644"/>
      <c r="CE32" s="645"/>
      <c r="CF32" s="624" t="s">
        <v>322</v>
      </c>
      <c r="CG32" s="625"/>
      <c r="CH32" s="625"/>
      <c r="CI32" s="625"/>
      <c r="CJ32" s="625"/>
      <c r="CK32" s="625"/>
      <c r="CL32" s="625"/>
      <c r="CM32" s="625"/>
      <c r="CN32" s="625"/>
      <c r="CO32" s="625"/>
      <c r="CP32" s="625"/>
      <c r="CQ32" s="626"/>
      <c r="CR32" s="627">
        <v>1</v>
      </c>
      <c r="CS32" s="628"/>
      <c r="CT32" s="628"/>
      <c r="CU32" s="628"/>
      <c r="CV32" s="628"/>
      <c r="CW32" s="628"/>
      <c r="CX32" s="628"/>
      <c r="CY32" s="629"/>
      <c r="CZ32" s="630">
        <v>0</v>
      </c>
      <c r="DA32" s="638"/>
      <c r="DB32" s="638"/>
      <c r="DC32" s="639"/>
      <c r="DD32" s="633">
        <v>1</v>
      </c>
      <c r="DE32" s="628"/>
      <c r="DF32" s="628"/>
      <c r="DG32" s="628"/>
      <c r="DH32" s="628"/>
      <c r="DI32" s="628"/>
      <c r="DJ32" s="628"/>
      <c r="DK32" s="629"/>
      <c r="DL32" s="633">
        <v>1</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323</v>
      </c>
      <c r="C33" s="625"/>
      <c r="D33" s="625"/>
      <c r="E33" s="625"/>
      <c r="F33" s="625"/>
      <c r="G33" s="625"/>
      <c r="H33" s="625"/>
      <c r="I33" s="625"/>
      <c r="J33" s="625"/>
      <c r="K33" s="625"/>
      <c r="L33" s="625"/>
      <c r="M33" s="625"/>
      <c r="N33" s="625"/>
      <c r="O33" s="625"/>
      <c r="P33" s="625"/>
      <c r="Q33" s="626"/>
      <c r="R33" s="627">
        <v>119839</v>
      </c>
      <c r="S33" s="628"/>
      <c r="T33" s="628"/>
      <c r="U33" s="628"/>
      <c r="V33" s="628"/>
      <c r="W33" s="628"/>
      <c r="X33" s="628"/>
      <c r="Y33" s="629"/>
      <c r="Z33" s="663">
        <v>0.5</v>
      </c>
      <c r="AA33" s="663"/>
      <c r="AB33" s="663"/>
      <c r="AC33" s="663"/>
      <c r="AD33" s="664" t="s">
        <v>148</v>
      </c>
      <c r="AE33" s="664"/>
      <c r="AF33" s="664"/>
      <c r="AG33" s="664"/>
      <c r="AH33" s="664"/>
      <c r="AI33" s="664"/>
      <c r="AJ33" s="664"/>
      <c r="AK33" s="664"/>
      <c r="AL33" s="630" t="s">
        <v>239</v>
      </c>
      <c r="AM33" s="631"/>
      <c r="AN33" s="631"/>
      <c r="AO33" s="665"/>
      <c r="AP33" s="668"/>
      <c r="AQ33" s="669"/>
      <c r="AR33" s="669"/>
      <c r="AS33" s="669"/>
      <c r="AT33" s="692"/>
      <c r="AU33" s="219"/>
      <c r="AV33" s="219"/>
      <c r="AW33" s="219"/>
      <c r="AX33" s="608" t="s">
        <v>324</v>
      </c>
      <c r="AY33" s="609"/>
      <c r="AZ33" s="609"/>
      <c r="BA33" s="609"/>
      <c r="BB33" s="609"/>
      <c r="BC33" s="609"/>
      <c r="BD33" s="609"/>
      <c r="BE33" s="609"/>
      <c r="BF33" s="610"/>
      <c r="BG33" s="682">
        <v>98.7</v>
      </c>
      <c r="BH33" s="612"/>
      <c r="BI33" s="612"/>
      <c r="BJ33" s="612"/>
      <c r="BK33" s="612"/>
      <c r="BL33" s="612"/>
      <c r="BM33" s="656">
        <v>93.8</v>
      </c>
      <c r="BN33" s="612"/>
      <c r="BO33" s="612"/>
      <c r="BP33" s="612"/>
      <c r="BQ33" s="650"/>
      <c r="BR33" s="682">
        <v>99</v>
      </c>
      <c r="BS33" s="612"/>
      <c r="BT33" s="612"/>
      <c r="BU33" s="612"/>
      <c r="BV33" s="612"/>
      <c r="BW33" s="612"/>
      <c r="BX33" s="656">
        <v>93.7</v>
      </c>
      <c r="BY33" s="612"/>
      <c r="BZ33" s="612"/>
      <c r="CA33" s="612"/>
      <c r="CB33" s="650"/>
      <c r="CD33" s="624" t="s">
        <v>325</v>
      </c>
      <c r="CE33" s="625"/>
      <c r="CF33" s="625"/>
      <c r="CG33" s="625"/>
      <c r="CH33" s="625"/>
      <c r="CI33" s="625"/>
      <c r="CJ33" s="625"/>
      <c r="CK33" s="625"/>
      <c r="CL33" s="625"/>
      <c r="CM33" s="625"/>
      <c r="CN33" s="625"/>
      <c r="CO33" s="625"/>
      <c r="CP33" s="625"/>
      <c r="CQ33" s="626"/>
      <c r="CR33" s="627">
        <v>9599999</v>
      </c>
      <c r="CS33" s="636"/>
      <c r="CT33" s="636"/>
      <c r="CU33" s="636"/>
      <c r="CV33" s="636"/>
      <c r="CW33" s="636"/>
      <c r="CX33" s="636"/>
      <c r="CY33" s="637"/>
      <c r="CZ33" s="630">
        <v>38.5</v>
      </c>
      <c r="DA33" s="638"/>
      <c r="DB33" s="638"/>
      <c r="DC33" s="639"/>
      <c r="DD33" s="633">
        <v>6721027</v>
      </c>
      <c r="DE33" s="636"/>
      <c r="DF33" s="636"/>
      <c r="DG33" s="636"/>
      <c r="DH33" s="636"/>
      <c r="DI33" s="636"/>
      <c r="DJ33" s="636"/>
      <c r="DK33" s="637"/>
      <c r="DL33" s="633">
        <v>4859242</v>
      </c>
      <c r="DM33" s="636"/>
      <c r="DN33" s="636"/>
      <c r="DO33" s="636"/>
      <c r="DP33" s="636"/>
      <c r="DQ33" s="636"/>
      <c r="DR33" s="636"/>
      <c r="DS33" s="636"/>
      <c r="DT33" s="636"/>
      <c r="DU33" s="636"/>
      <c r="DV33" s="637"/>
      <c r="DW33" s="630">
        <v>40.1</v>
      </c>
      <c r="DX33" s="638"/>
      <c r="DY33" s="638"/>
      <c r="DZ33" s="638"/>
      <c r="EA33" s="638"/>
      <c r="EB33" s="638"/>
      <c r="EC33" s="652"/>
    </row>
    <row r="34" spans="2:133" ht="11.25" customHeight="1" x14ac:dyDescent="0.15">
      <c r="B34" s="624" t="s">
        <v>326</v>
      </c>
      <c r="C34" s="625"/>
      <c r="D34" s="625"/>
      <c r="E34" s="625"/>
      <c r="F34" s="625"/>
      <c r="G34" s="625"/>
      <c r="H34" s="625"/>
      <c r="I34" s="625"/>
      <c r="J34" s="625"/>
      <c r="K34" s="625"/>
      <c r="L34" s="625"/>
      <c r="M34" s="625"/>
      <c r="N34" s="625"/>
      <c r="O34" s="625"/>
      <c r="P34" s="625"/>
      <c r="Q34" s="626"/>
      <c r="R34" s="627">
        <v>959844</v>
      </c>
      <c r="S34" s="628"/>
      <c r="T34" s="628"/>
      <c r="U34" s="628"/>
      <c r="V34" s="628"/>
      <c r="W34" s="628"/>
      <c r="X34" s="628"/>
      <c r="Y34" s="629"/>
      <c r="Z34" s="663">
        <v>3.7</v>
      </c>
      <c r="AA34" s="663"/>
      <c r="AB34" s="663"/>
      <c r="AC34" s="663"/>
      <c r="AD34" s="664" t="s">
        <v>148</v>
      </c>
      <c r="AE34" s="664"/>
      <c r="AF34" s="664"/>
      <c r="AG34" s="664"/>
      <c r="AH34" s="664"/>
      <c r="AI34" s="664"/>
      <c r="AJ34" s="664"/>
      <c r="AK34" s="664"/>
      <c r="AL34" s="630" t="s">
        <v>148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327</v>
      </c>
      <c r="CE34" s="625"/>
      <c r="CF34" s="625"/>
      <c r="CG34" s="625"/>
      <c r="CH34" s="625"/>
      <c r="CI34" s="625"/>
      <c r="CJ34" s="625"/>
      <c r="CK34" s="625"/>
      <c r="CL34" s="625"/>
      <c r="CM34" s="625"/>
      <c r="CN34" s="625"/>
      <c r="CO34" s="625"/>
      <c r="CP34" s="625"/>
      <c r="CQ34" s="626"/>
      <c r="CR34" s="627">
        <v>3291285</v>
      </c>
      <c r="CS34" s="628"/>
      <c r="CT34" s="628"/>
      <c r="CU34" s="628"/>
      <c r="CV34" s="628"/>
      <c r="CW34" s="628"/>
      <c r="CX34" s="628"/>
      <c r="CY34" s="629"/>
      <c r="CZ34" s="630">
        <v>13.2</v>
      </c>
      <c r="DA34" s="638"/>
      <c r="DB34" s="638"/>
      <c r="DC34" s="639"/>
      <c r="DD34" s="633">
        <v>2087259</v>
      </c>
      <c r="DE34" s="628"/>
      <c r="DF34" s="628"/>
      <c r="DG34" s="628"/>
      <c r="DH34" s="628"/>
      <c r="DI34" s="628"/>
      <c r="DJ34" s="628"/>
      <c r="DK34" s="629"/>
      <c r="DL34" s="633">
        <v>1605002</v>
      </c>
      <c r="DM34" s="628"/>
      <c r="DN34" s="628"/>
      <c r="DO34" s="628"/>
      <c r="DP34" s="628"/>
      <c r="DQ34" s="628"/>
      <c r="DR34" s="628"/>
      <c r="DS34" s="628"/>
      <c r="DT34" s="628"/>
      <c r="DU34" s="628"/>
      <c r="DV34" s="629"/>
      <c r="DW34" s="630">
        <v>13.2</v>
      </c>
      <c r="DX34" s="638"/>
      <c r="DY34" s="638"/>
      <c r="DZ34" s="638"/>
      <c r="EA34" s="638"/>
      <c r="EB34" s="638"/>
      <c r="EC34" s="652"/>
    </row>
    <row r="35" spans="2:133" ht="11.25" customHeight="1" x14ac:dyDescent="0.15">
      <c r="B35" s="624" t="s">
        <v>328</v>
      </c>
      <c r="C35" s="625"/>
      <c r="D35" s="625"/>
      <c r="E35" s="625"/>
      <c r="F35" s="625"/>
      <c r="G35" s="625"/>
      <c r="H35" s="625"/>
      <c r="I35" s="625"/>
      <c r="J35" s="625"/>
      <c r="K35" s="625"/>
      <c r="L35" s="625"/>
      <c r="M35" s="625"/>
      <c r="N35" s="625"/>
      <c r="O35" s="625"/>
      <c r="P35" s="625"/>
      <c r="Q35" s="626"/>
      <c r="R35" s="627">
        <v>488713</v>
      </c>
      <c r="S35" s="628"/>
      <c r="T35" s="628"/>
      <c r="U35" s="628"/>
      <c r="V35" s="628"/>
      <c r="W35" s="628"/>
      <c r="X35" s="628"/>
      <c r="Y35" s="629"/>
      <c r="Z35" s="663">
        <v>1.9</v>
      </c>
      <c r="AA35" s="663"/>
      <c r="AB35" s="663"/>
      <c r="AC35" s="663"/>
      <c r="AD35" s="664" t="s">
        <v>148</v>
      </c>
      <c r="AE35" s="664"/>
      <c r="AF35" s="664"/>
      <c r="AG35" s="664"/>
      <c r="AH35" s="664"/>
      <c r="AI35" s="664"/>
      <c r="AJ35" s="664"/>
      <c r="AK35" s="664"/>
      <c r="AL35" s="630" t="s">
        <v>148</v>
      </c>
      <c r="AM35" s="631"/>
      <c r="AN35" s="631"/>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127097</v>
      </c>
      <c r="CS35" s="636"/>
      <c r="CT35" s="636"/>
      <c r="CU35" s="636"/>
      <c r="CV35" s="636"/>
      <c r="CW35" s="636"/>
      <c r="CX35" s="636"/>
      <c r="CY35" s="637"/>
      <c r="CZ35" s="630">
        <v>0.5</v>
      </c>
      <c r="DA35" s="638"/>
      <c r="DB35" s="638"/>
      <c r="DC35" s="639"/>
      <c r="DD35" s="633">
        <v>113722</v>
      </c>
      <c r="DE35" s="636"/>
      <c r="DF35" s="636"/>
      <c r="DG35" s="636"/>
      <c r="DH35" s="636"/>
      <c r="DI35" s="636"/>
      <c r="DJ35" s="636"/>
      <c r="DK35" s="637"/>
      <c r="DL35" s="633">
        <v>72444</v>
      </c>
      <c r="DM35" s="636"/>
      <c r="DN35" s="636"/>
      <c r="DO35" s="636"/>
      <c r="DP35" s="636"/>
      <c r="DQ35" s="636"/>
      <c r="DR35" s="636"/>
      <c r="DS35" s="636"/>
      <c r="DT35" s="636"/>
      <c r="DU35" s="636"/>
      <c r="DV35" s="637"/>
      <c r="DW35" s="630">
        <v>0.6</v>
      </c>
      <c r="DX35" s="638"/>
      <c r="DY35" s="638"/>
      <c r="DZ35" s="638"/>
      <c r="EA35" s="638"/>
      <c r="EB35" s="638"/>
      <c r="EC35" s="652"/>
    </row>
    <row r="36" spans="2:133" ht="11.25" customHeight="1" x14ac:dyDescent="0.15">
      <c r="B36" s="624" t="s">
        <v>332</v>
      </c>
      <c r="C36" s="625"/>
      <c r="D36" s="625"/>
      <c r="E36" s="625"/>
      <c r="F36" s="625"/>
      <c r="G36" s="625"/>
      <c r="H36" s="625"/>
      <c r="I36" s="625"/>
      <c r="J36" s="625"/>
      <c r="K36" s="625"/>
      <c r="L36" s="625"/>
      <c r="M36" s="625"/>
      <c r="N36" s="625"/>
      <c r="O36" s="625"/>
      <c r="P36" s="625"/>
      <c r="Q36" s="626"/>
      <c r="R36" s="627">
        <v>550268</v>
      </c>
      <c r="S36" s="628"/>
      <c r="T36" s="628"/>
      <c r="U36" s="628"/>
      <c r="V36" s="628"/>
      <c r="W36" s="628"/>
      <c r="X36" s="628"/>
      <c r="Y36" s="629"/>
      <c r="Z36" s="663">
        <v>2.1</v>
      </c>
      <c r="AA36" s="663"/>
      <c r="AB36" s="663"/>
      <c r="AC36" s="663"/>
      <c r="AD36" s="664" t="s">
        <v>239</v>
      </c>
      <c r="AE36" s="664"/>
      <c r="AF36" s="664"/>
      <c r="AG36" s="664"/>
      <c r="AH36" s="664"/>
      <c r="AI36" s="664"/>
      <c r="AJ36" s="664"/>
      <c r="AK36" s="664"/>
      <c r="AL36" s="630" t="s">
        <v>239</v>
      </c>
      <c r="AM36" s="631"/>
      <c r="AN36" s="631"/>
      <c r="AO36" s="665"/>
      <c r="AP36" s="222"/>
      <c r="AQ36" s="670" t="s">
        <v>333</v>
      </c>
      <c r="AR36" s="671"/>
      <c r="AS36" s="671"/>
      <c r="AT36" s="671"/>
      <c r="AU36" s="671"/>
      <c r="AV36" s="671"/>
      <c r="AW36" s="671"/>
      <c r="AX36" s="671"/>
      <c r="AY36" s="672"/>
      <c r="AZ36" s="673">
        <v>2462474</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176884</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3066301</v>
      </c>
      <c r="CS36" s="628"/>
      <c r="CT36" s="628"/>
      <c r="CU36" s="628"/>
      <c r="CV36" s="628"/>
      <c r="CW36" s="628"/>
      <c r="CX36" s="628"/>
      <c r="CY36" s="629"/>
      <c r="CZ36" s="630">
        <v>12.3</v>
      </c>
      <c r="DA36" s="638"/>
      <c r="DB36" s="638"/>
      <c r="DC36" s="639"/>
      <c r="DD36" s="633">
        <v>2444041</v>
      </c>
      <c r="DE36" s="628"/>
      <c r="DF36" s="628"/>
      <c r="DG36" s="628"/>
      <c r="DH36" s="628"/>
      <c r="DI36" s="628"/>
      <c r="DJ36" s="628"/>
      <c r="DK36" s="629"/>
      <c r="DL36" s="633">
        <v>1490651</v>
      </c>
      <c r="DM36" s="628"/>
      <c r="DN36" s="628"/>
      <c r="DO36" s="628"/>
      <c r="DP36" s="628"/>
      <c r="DQ36" s="628"/>
      <c r="DR36" s="628"/>
      <c r="DS36" s="628"/>
      <c r="DT36" s="628"/>
      <c r="DU36" s="628"/>
      <c r="DV36" s="629"/>
      <c r="DW36" s="630">
        <v>12.3</v>
      </c>
      <c r="DX36" s="638"/>
      <c r="DY36" s="638"/>
      <c r="DZ36" s="638"/>
      <c r="EA36" s="638"/>
      <c r="EB36" s="638"/>
      <c r="EC36" s="652"/>
    </row>
    <row r="37" spans="2:133" ht="11.25" customHeight="1" x14ac:dyDescent="0.15">
      <c r="B37" s="624" t="s">
        <v>336</v>
      </c>
      <c r="C37" s="625"/>
      <c r="D37" s="625"/>
      <c r="E37" s="625"/>
      <c r="F37" s="625"/>
      <c r="G37" s="625"/>
      <c r="H37" s="625"/>
      <c r="I37" s="625"/>
      <c r="J37" s="625"/>
      <c r="K37" s="625"/>
      <c r="L37" s="625"/>
      <c r="M37" s="625"/>
      <c r="N37" s="625"/>
      <c r="O37" s="625"/>
      <c r="P37" s="625"/>
      <c r="Q37" s="626"/>
      <c r="R37" s="627">
        <v>368070</v>
      </c>
      <c r="S37" s="628"/>
      <c r="T37" s="628"/>
      <c r="U37" s="628"/>
      <c r="V37" s="628"/>
      <c r="W37" s="628"/>
      <c r="X37" s="628"/>
      <c r="Y37" s="629"/>
      <c r="Z37" s="663">
        <v>1.4</v>
      </c>
      <c r="AA37" s="663"/>
      <c r="AB37" s="663"/>
      <c r="AC37" s="663"/>
      <c r="AD37" s="664">
        <v>3218</v>
      </c>
      <c r="AE37" s="664"/>
      <c r="AF37" s="664"/>
      <c r="AG37" s="664"/>
      <c r="AH37" s="664"/>
      <c r="AI37" s="664"/>
      <c r="AJ37" s="664"/>
      <c r="AK37" s="664"/>
      <c r="AL37" s="630">
        <v>0</v>
      </c>
      <c r="AM37" s="631"/>
      <c r="AN37" s="631"/>
      <c r="AO37" s="665"/>
      <c r="AQ37" s="658" t="s">
        <v>337</v>
      </c>
      <c r="AR37" s="659"/>
      <c r="AS37" s="659"/>
      <c r="AT37" s="659"/>
      <c r="AU37" s="659"/>
      <c r="AV37" s="659"/>
      <c r="AW37" s="659"/>
      <c r="AX37" s="659"/>
      <c r="AY37" s="660"/>
      <c r="AZ37" s="627">
        <v>120049</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79699</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1425554</v>
      </c>
      <c r="CS37" s="636"/>
      <c r="CT37" s="636"/>
      <c r="CU37" s="636"/>
      <c r="CV37" s="636"/>
      <c r="CW37" s="636"/>
      <c r="CX37" s="636"/>
      <c r="CY37" s="637"/>
      <c r="CZ37" s="630">
        <v>5.7</v>
      </c>
      <c r="DA37" s="638"/>
      <c r="DB37" s="638"/>
      <c r="DC37" s="639"/>
      <c r="DD37" s="633">
        <v>1369706</v>
      </c>
      <c r="DE37" s="636"/>
      <c r="DF37" s="636"/>
      <c r="DG37" s="636"/>
      <c r="DH37" s="636"/>
      <c r="DI37" s="636"/>
      <c r="DJ37" s="636"/>
      <c r="DK37" s="637"/>
      <c r="DL37" s="633">
        <v>1113035</v>
      </c>
      <c r="DM37" s="636"/>
      <c r="DN37" s="636"/>
      <c r="DO37" s="636"/>
      <c r="DP37" s="636"/>
      <c r="DQ37" s="636"/>
      <c r="DR37" s="636"/>
      <c r="DS37" s="636"/>
      <c r="DT37" s="636"/>
      <c r="DU37" s="636"/>
      <c r="DV37" s="637"/>
      <c r="DW37" s="630">
        <v>9.1999999999999993</v>
      </c>
      <c r="DX37" s="638"/>
      <c r="DY37" s="638"/>
      <c r="DZ37" s="638"/>
      <c r="EA37" s="638"/>
      <c r="EB37" s="638"/>
      <c r="EC37" s="652"/>
    </row>
    <row r="38" spans="2:133" ht="11.25" customHeight="1" x14ac:dyDescent="0.15">
      <c r="B38" s="624" t="s">
        <v>340</v>
      </c>
      <c r="C38" s="625"/>
      <c r="D38" s="625"/>
      <c r="E38" s="625"/>
      <c r="F38" s="625"/>
      <c r="G38" s="625"/>
      <c r="H38" s="625"/>
      <c r="I38" s="625"/>
      <c r="J38" s="625"/>
      <c r="K38" s="625"/>
      <c r="L38" s="625"/>
      <c r="M38" s="625"/>
      <c r="N38" s="625"/>
      <c r="O38" s="625"/>
      <c r="P38" s="625"/>
      <c r="Q38" s="626"/>
      <c r="R38" s="627">
        <v>1450722</v>
      </c>
      <c r="S38" s="628"/>
      <c r="T38" s="628"/>
      <c r="U38" s="628"/>
      <c r="V38" s="628"/>
      <c r="W38" s="628"/>
      <c r="X38" s="628"/>
      <c r="Y38" s="629"/>
      <c r="Z38" s="663">
        <v>5.6</v>
      </c>
      <c r="AA38" s="663"/>
      <c r="AB38" s="663"/>
      <c r="AC38" s="663"/>
      <c r="AD38" s="664" t="s">
        <v>148</v>
      </c>
      <c r="AE38" s="664"/>
      <c r="AF38" s="664"/>
      <c r="AG38" s="664"/>
      <c r="AH38" s="664"/>
      <c r="AI38" s="664"/>
      <c r="AJ38" s="664"/>
      <c r="AK38" s="664"/>
      <c r="AL38" s="630" t="s">
        <v>239</v>
      </c>
      <c r="AM38" s="631"/>
      <c r="AN38" s="631"/>
      <c r="AO38" s="665"/>
      <c r="AQ38" s="658" t="s">
        <v>341</v>
      </c>
      <c r="AR38" s="659"/>
      <c r="AS38" s="659"/>
      <c r="AT38" s="659"/>
      <c r="AU38" s="659"/>
      <c r="AV38" s="659"/>
      <c r="AW38" s="659"/>
      <c r="AX38" s="659"/>
      <c r="AY38" s="660"/>
      <c r="AZ38" s="627">
        <v>64327</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6873</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2278098</v>
      </c>
      <c r="CS38" s="628"/>
      <c r="CT38" s="628"/>
      <c r="CU38" s="628"/>
      <c r="CV38" s="628"/>
      <c r="CW38" s="628"/>
      <c r="CX38" s="628"/>
      <c r="CY38" s="629"/>
      <c r="CZ38" s="630">
        <v>9.1</v>
      </c>
      <c r="DA38" s="638"/>
      <c r="DB38" s="638"/>
      <c r="DC38" s="639"/>
      <c r="DD38" s="633">
        <v>1848399</v>
      </c>
      <c r="DE38" s="628"/>
      <c r="DF38" s="628"/>
      <c r="DG38" s="628"/>
      <c r="DH38" s="628"/>
      <c r="DI38" s="628"/>
      <c r="DJ38" s="628"/>
      <c r="DK38" s="629"/>
      <c r="DL38" s="633">
        <v>1691145</v>
      </c>
      <c r="DM38" s="628"/>
      <c r="DN38" s="628"/>
      <c r="DO38" s="628"/>
      <c r="DP38" s="628"/>
      <c r="DQ38" s="628"/>
      <c r="DR38" s="628"/>
      <c r="DS38" s="628"/>
      <c r="DT38" s="628"/>
      <c r="DU38" s="628"/>
      <c r="DV38" s="629"/>
      <c r="DW38" s="630">
        <v>13.9</v>
      </c>
      <c r="DX38" s="638"/>
      <c r="DY38" s="638"/>
      <c r="DZ38" s="638"/>
      <c r="EA38" s="638"/>
      <c r="EB38" s="638"/>
      <c r="EC38" s="652"/>
    </row>
    <row r="39" spans="2:133" ht="11.25" customHeight="1" x14ac:dyDescent="0.15">
      <c r="B39" s="624" t="s">
        <v>344</v>
      </c>
      <c r="C39" s="625"/>
      <c r="D39" s="625"/>
      <c r="E39" s="625"/>
      <c r="F39" s="625"/>
      <c r="G39" s="625"/>
      <c r="H39" s="625"/>
      <c r="I39" s="625"/>
      <c r="J39" s="625"/>
      <c r="K39" s="625"/>
      <c r="L39" s="625"/>
      <c r="M39" s="625"/>
      <c r="N39" s="625"/>
      <c r="O39" s="625"/>
      <c r="P39" s="625"/>
      <c r="Q39" s="626"/>
      <c r="R39" s="627" t="s">
        <v>139</v>
      </c>
      <c r="S39" s="628"/>
      <c r="T39" s="628"/>
      <c r="U39" s="628"/>
      <c r="V39" s="628"/>
      <c r="W39" s="628"/>
      <c r="X39" s="628"/>
      <c r="Y39" s="629"/>
      <c r="Z39" s="663" t="s">
        <v>148</v>
      </c>
      <c r="AA39" s="663"/>
      <c r="AB39" s="663"/>
      <c r="AC39" s="663"/>
      <c r="AD39" s="664" t="s">
        <v>148</v>
      </c>
      <c r="AE39" s="664"/>
      <c r="AF39" s="664"/>
      <c r="AG39" s="664"/>
      <c r="AH39" s="664"/>
      <c r="AI39" s="664"/>
      <c r="AJ39" s="664"/>
      <c r="AK39" s="664"/>
      <c r="AL39" s="630" t="s">
        <v>148</v>
      </c>
      <c r="AM39" s="631"/>
      <c r="AN39" s="631"/>
      <c r="AO39" s="665"/>
      <c r="AQ39" s="658" t="s">
        <v>345</v>
      </c>
      <c r="AR39" s="659"/>
      <c r="AS39" s="659"/>
      <c r="AT39" s="659"/>
      <c r="AU39" s="659"/>
      <c r="AV39" s="659"/>
      <c r="AW39" s="659"/>
      <c r="AX39" s="659"/>
      <c r="AY39" s="660"/>
      <c r="AZ39" s="627">
        <v>51000</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11672</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802218</v>
      </c>
      <c r="CS39" s="636"/>
      <c r="CT39" s="636"/>
      <c r="CU39" s="636"/>
      <c r="CV39" s="636"/>
      <c r="CW39" s="636"/>
      <c r="CX39" s="636"/>
      <c r="CY39" s="637"/>
      <c r="CZ39" s="630">
        <v>3.2</v>
      </c>
      <c r="DA39" s="638"/>
      <c r="DB39" s="638"/>
      <c r="DC39" s="639"/>
      <c r="DD39" s="633">
        <v>227606</v>
      </c>
      <c r="DE39" s="636"/>
      <c r="DF39" s="636"/>
      <c r="DG39" s="636"/>
      <c r="DH39" s="636"/>
      <c r="DI39" s="636"/>
      <c r="DJ39" s="636"/>
      <c r="DK39" s="637"/>
      <c r="DL39" s="633" t="s">
        <v>239</v>
      </c>
      <c r="DM39" s="636"/>
      <c r="DN39" s="636"/>
      <c r="DO39" s="636"/>
      <c r="DP39" s="636"/>
      <c r="DQ39" s="636"/>
      <c r="DR39" s="636"/>
      <c r="DS39" s="636"/>
      <c r="DT39" s="636"/>
      <c r="DU39" s="636"/>
      <c r="DV39" s="637"/>
      <c r="DW39" s="630" t="s">
        <v>239</v>
      </c>
      <c r="DX39" s="638"/>
      <c r="DY39" s="638"/>
      <c r="DZ39" s="638"/>
      <c r="EA39" s="638"/>
      <c r="EB39" s="638"/>
      <c r="EC39" s="652"/>
    </row>
    <row r="40" spans="2:133" ht="11.25" customHeight="1" x14ac:dyDescent="0.15">
      <c r="B40" s="624" t="s">
        <v>348</v>
      </c>
      <c r="C40" s="625"/>
      <c r="D40" s="625"/>
      <c r="E40" s="625"/>
      <c r="F40" s="625"/>
      <c r="G40" s="625"/>
      <c r="H40" s="625"/>
      <c r="I40" s="625"/>
      <c r="J40" s="625"/>
      <c r="K40" s="625"/>
      <c r="L40" s="625"/>
      <c r="M40" s="625"/>
      <c r="N40" s="625"/>
      <c r="O40" s="625"/>
      <c r="P40" s="625"/>
      <c r="Q40" s="626"/>
      <c r="R40" s="627">
        <v>171402</v>
      </c>
      <c r="S40" s="628"/>
      <c r="T40" s="628"/>
      <c r="U40" s="628"/>
      <c r="V40" s="628"/>
      <c r="W40" s="628"/>
      <c r="X40" s="628"/>
      <c r="Y40" s="629"/>
      <c r="Z40" s="663">
        <v>0.7</v>
      </c>
      <c r="AA40" s="663"/>
      <c r="AB40" s="663"/>
      <c r="AC40" s="663"/>
      <c r="AD40" s="664" t="s">
        <v>239</v>
      </c>
      <c r="AE40" s="664"/>
      <c r="AF40" s="664"/>
      <c r="AG40" s="664"/>
      <c r="AH40" s="664"/>
      <c r="AI40" s="664"/>
      <c r="AJ40" s="664"/>
      <c r="AK40" s="664"/>
      <c r="AL40" s="630" t="s">
        <v>148</v>
      </c>
      <c r="AM40" s="631"/>
      <c r="AN40" s="631"/>
      <c r="AO40" s="665"/>
      <c r="AQ40" s="658" t="s">
        <v>349</v>
      </c>
      <c r="AR40" s="659"/>
      <c r="AS40" s="659"/>
      <c r="AT40" s="659"/>
      <c r="AU40" s="659"/>
      <c r="AV40" s="659"/>
      <c r="AW40" s="659"/>
      <c r="AX40" s="659"/>
      <c r="AY40" s="660"/>
      <c r="AZ40" s="627" t="s">
        <v>139</v>
      </c>
      <c r="BA40" s="628"/>
      <c r="BB40" s="628"/>
      <c r="BC40" s="628"/>
      <c r="BD40" s="636"/>
      <c r="BE40" s="636"/>
      <c r="BF40" s="661"/>
      <c r="BG40" s="666" t="s">
        <v>350</v>
      </c>
      <c r="BH40" s="667"/>
      <c r="BI40" s="667"/>
      <c r="BJ40" s="667"/>
      <c r="BK40" s="667"/>
      <c r="BL40" s="223"/>
      <c r="BM40" s="625" t="s">
        <v>351</v>
      </c>
      <c r="BN40" s="625"/>
      <c r="BO40" s="625"/>
      <c r="BP40" s="625"/>
      <c r="BQ40" s="625"/>
      <c r="BR40" s="625"/>
      <c r="BS40" s="625"/>
      <c r="BT40" s="625"/>
      <c r="BU40" s="626"/>
      <c r="BV40" s="627">
        <v>102</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v>35000</v>
      </c>
      <c r="CS40" s="628"/>
      <c r="CT40" s="628"/>
      <c r="CU40" s="628"/>
      <c r="CV40" s="628"/>
      <c r="CW40" s="628"/>
      <c r="CX40" s="628"/>
      <c r="CY40" s="629"/>
      <c r="CZ40" s="630">
        <v>0.1</v>
      </c>
      <c r="DA40" s="638"/>
      <c r="DB40" s="638"/>
      <c r="DC40" s="639"/>
      <c r="DD40" s="633" t="s">
        <v>239</v>
      </c>
      <c r="DE40" s="628"/>
      <c r="DF40" s="628"/>
      <c r="DG40" s="628"/>
      <c r="DH40" s="628"/>
      <c r="DI40" s="628"/>
      <c r="DJ40" s="628"/>
      <c r="DK40" s="629"/>
      <c r="DL40" s="633" t="s">
        <v>148</v>
      </c>
      <c r="DM40" s="628"/>
      <c r="DN40" s="628"/>
      <c r="DO40" s="628"/>
      <c r="DP40" s="628"/>
      <c r="DQ40" s="628"/>
      <c r="DR40" s="628"/>
      <c r="DS40" s="628"/>
      <c r="DT40" s="628"/>
      <c r="DU40" s="628"/>
      <c r="DV40" s="629"/>
      <c r="DW40" s="630" t="s">
        <v>148</v>
      </c>
      <c r="DX40" s="638"/>
      <c r="DY40" s="638"/>
      <c r="DZ40" s="638"/>
      <c r="EA40" s="638"/>
      <c r="EB40" s="638"/>
      <c r="EC40" s="652"/>
    </row>
    <row r="41" spans="2:133" ht="11.25" customHeight="1" x14ac:dyDescent="0.15">
      <c r="B41" s="608" t="s">
        <v>353</v>
      </c>
      <c r="C41" s="609"/>
      <c r="D41" s="609"/>
      <c r="E41" s="609"/>
      <c r="F41" s="609"/>
      <c r="G41" s="609"/>
      <c r="H41" s="609"/>
      <c r="I41" s="609"/>
      <c r="J41" s="609"/>
      <c r="K41" s="609"/>
      <c r="L41" s="609"/>
      <c r="M41" s="609"/>
      <c r="N41" s="609"/>
      <c r="O41" s="609"/>
      <c r="P41" s="609"/>
      <c r="Q41" s="610"/>
      <c r="R41" s="611">
        <v>25725052</v>
      </c>
      <c r="S41" s="649"/>
      <c r="T41" s="649"/>
      <c r="U41" s="649"/>
      <c r="V41" s="649"/>
      <c r="W41" s="649"/>
      <c r="X41" s="649"/>
      <c r="Y41" s="653"/>
      <c r="Z41" s="654">
        <v>100</v>
      </c>
      <c r="AA41" s="654"/>
      <c r="AB41" s="654"/>
      <c r="AC41" s="654"/>
      <c r="AD41" s="655">
        <v>11958808</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604104</v>
      </c>
      <c r="BA41" s="628"/>
      <c r="BB41" s="628"/>
      <c r="BC41" s="628"/>
      <c r="BD41" s="636"/>
      <c r="BE41" s="636"/>
      <c r="BF41" s="661"/>
      <c r="BG41" s="666"/>
      <c r="BH41" s="667"/>
      <c r="BI41" s="667"/>
      <c r="BJ41" s="667"/>
      <c r="BK41" s="667"/>
      <c r="BL41" s="223"/>
      <c r="BM41" s="625" t="s">
        <v>355</v>
      </c>
      <c r="BN41" s="625"/>
      <c r="BO41" s="625"/>
      <c r="BP41" s="625"/>
      <c r="BQ41" s="625"/>
      <c r="BR41" s="625"/>
      <c r="BS41" s="625"/>
      <c r="BT41" s="625"/>
      <c r="BU41" s="626"/>
      <c r="BV41" s="627" t="s">
        <v>148</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239</v>
      </c>
      <c r="CS41" s="636"/>
      <c r="CT41" s="636"/>
      <c r="CU41" s="636"/>
      <c r="CV41" s="636"/>
      <c r="CW41" s="636"/>
      <c r="CX41" s="636"/>
      <c r="CY41" s="637"/>
      <c r="CZ41" s="630" t="s">
        <v>148</v>
      </c>
      <c r="DA41" s="638"/>
      <c r="DB41" s="638"/>
      <c r="DC41" s="639"/>
      <c r="DD41" s="633" t="s">
        <v>239</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357</v>
      </c>
      <c r="AR42" s="647"/>
      <c r="AS42" s="647"/>
      <c r="AT42" s="647"/>
      <c r="AU42" s="647"/>
      <c r="AV42" s="647"/>
      <c r="AW42" s="647"/>
      <c r="AX42" s="647"/>
      <c r="AY42" s="648"/>
      <c r="AZ42" s="611">
        <v>1622994</v>
      </c>
      <c r="BA42" s="649"/>
      <c r="BB42" s="649"/>
      <c r="BC42" s="649"/>
      <c r="BD42" s="612"/>
      <c r="BE42" s="612"/>
      <c r="BF42" s="650"/>
      <c r="BG42" s="668"/>
      <c r="BH42" s="669"/>
      <c r="BI42" s="669"/>
      <c r="BJ42" s="669"/>
      <c r="BK42" s="669"/>
      <c r="BL42" s="224"/>
      <c r="BM42" s="609" t="s">
        <v>358</v>
      </c>
      <c r="BN42" s="609"/>
      <c r="BO42" s="609"/>
      <c r="BP42" s="609"/>
      <c r="BQ42" s="609"/>
      <c r="BR42" s="609"/>
      <c r="BS42" s="609"/>
      <c r="BT42" s="609"/>
      <c r="BU42" s="610"/>
      <c r="BV42" s="611">
        <v>377</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2954118</v>
      </c>
      <c r="CS42" s="636"/>
      <c r="CT42" s="636"/>
      <c r="CU42" s="636"/>
      <c r="CV42" s="636"/>
      <c r="CW42" s="636"/>
      <c r="CX42" s="636"/>
      <c r="CY42" s="637"/>
      <c r="CZ42" s="630">
        <v>11.8</v>
      </c>
      <c r="DA42" s="638"/>
      <c r="DB42" s="638"/>
      <c r="DC42" s="639"/>
      <c r="DD42" s="633">
        <v>474438</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360</v>
      </c>
      <c r="CD43" s="624" t="s">
        <v>361</v>
      </c>
      <c r="CE43" s="625"/>
      <c r="CF43" s="625"/>
      <c r="CG43" s="625"/>
      <c r="CH43" s="625"/>
      <c r="CI43" s="625"/>
      <c r="CJ43" s="625"/>
      <c r="CK43" s="625"/>
      <c r="CL43" s="625"/>
      <c r="CM43" s="625"/>
      <c r="CN43" s="625"/>
      <c r="CO43" s="625"/>
      <c r="CP43" s="625"/>
      <c r="CQ43" s="626"/>
      <c r="CR43" s="627">
        <v>50715</v>
      </c>
      <c r="CS43" s="636"/>
      <c r="CT43" s="636"/>
      <c r="CU43" s="636"/>
      <c r="CV43" s="636"/>
      <c r="CW43" s="636"/>
      <c r="CX43" s="636"/>
      <c r="CY43" s="637"/>
      <c r="CZ43" s="630">
        <v>0.2</v>
      </c>
      <c r="DA43" s="638"/>
      <c r="DB43" s="638"/>
      <c r="DC43" s="639"/>
      <c r="DD43" s="633">
        <v>50715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2939007</v>
      </c>
      <c r="CS44" s="628"/>
      <c r="CT44" s="628"/>
      <c r="CU44" s="628"/>
      <c r="CV44" s="628"/>
      <c r="CW44" s="628"/>
      <c r="CX44" s="628"/>
      <c r="CY44" s="629"/>
      <c r="CZ44" s="630">
        <v>11.8</v>
      </c>
      <c r="DA44" s="631"/>
      <c r="DB44" s="631"/>
      <c r="DC44" s="632"/>
      <c r="DD44" s="633">
        <v>474034</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2021206</v>
      </c>
      <c r="CS45" s="636"/>
      <c r="CT45" s="636"/>
      <c r="CU45" s="636"/>
      <c r="CV45" s="636"/>
      <c r="CW45" s="636"/>
      <c r="CX45" s="636"/>
      <c r="CY45" s="637"/>
      <c r="CZ45" s="630">
        <v>8.1</v>
      </c>
      <c r="DA45" s="638"/>
      <c r="DB45" s="638"/>
      <c r="DC45" s="639"/>
      <c r="DD45" s="633">
        <v>291188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366</v>
      </c>
      <c r="CG46" s="625"/>
      <c r="CH46" s="625"/>
      <c r="CI46" s="625"/>
      <c r="CJ46" s="625"/>
      <c r="CK46" s="625"/>
      <c r="CL46" s="625"/>
      <c r="CM46" s="625"/>
      <c r="CN46" s="625"/>
      <c r="CO46" s="625"/>
      <c r="CP46" s="625"/>
      <c r="CQ46" s="626"/>
      <c r="CR46" s="627">
        <v>703195</v>
      </c>
      <c r="CS46" s="628"/>
      <c r="CT46" s="628"/>
      <c r="CU46" s="628"/>
      <c r="CV46" s="628"/>
      <c r="CW46" s="628"/>
      <c r="CX46" s="628"/>
      <c r="CY46" s="629"/>
      <c r="CZ46" s="630">
        <v>2.8</v>
      </c>
      <c r="DA46" s="631"/>
      <c r="DB46" s="631"/>
      <c r="DC46" s="632"/>
      <c r="DD46" s="633">
        <v>174962</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367</v>
      </c>
      <c r="CG47" s="625"/>
      <c r="CH47" s="625"/>
      <c r="CI47" s="625"/>
      <c r="CJ47" s="625"/>
      <c r="CK47" s="625"/>
      <c r="CL47" s="625"/>
      <c r="CM47" s="625"/>
      <c r="CN47" s="625"/>
      <c r="CO47" s="625"/>
      <c r="CP47" s="625"/>
      <c r="CQ47" s="626"/>
      <c r="CR47" s="627">
        <v>15111</v>
      </c>
      <c r="CS47" s="636"/>
      <c r="CT47" s="636"/>
      <c r="CU47" s="636"/>
      <c r="CV47" s="636"/>
      <c r="CW47" s="636"/>
      <c r="CX47" s="636"/>
      <c r="CY47" s="637"/>
      <c r="CZ47" s="630">
        <v>0.1</v>
      </c>
      <c r="DA47" s="638"/>
      <c r="DB47" s="638"/>
      <c r="DC47" s="639"/>
      <c r="DD47" s="633">
        <v>404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368</v>
      </c>
      <c r="CG48" s="625"/>
      <c r="CH48" s="625"/>
      <c r="CI48" s="625"/>
      <c r="CJ48" s="625"/>
      <c r="CK48" s="625"/>
      <c r="CL48" s="625"/>
      <c r="CM48" s="625"/>
      <c r="CN48" s="625"/>
      <c r="CO48" s="625"/>
      <c r="CP48" s="625"/>
      <c r="CQ48" s="626"/>
      <c r="CR48" s="627" t="s">
        <v>148</v>
      </c>
      <c r="CS48" s="628"/>
      <c r="CT48" s="628"/>
      <c r="CU48" s="628"/>
      <c r="CV48" s="628"/>
      <c r="CW48" s="628"/>
      <c r="CX48" s="628"/>
      <c r="CY48" s="629"/>
      <c r="CZ48" s="630" t="s">
        <v>148</v>
      </c>
      <c r="DA48" s="631"/>
      <c r="DB48" s="631"/>
      <c r="DC48" s="632"/>
      <c r="DD48" s="633" t="s">
        <v>148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369</v>
      </c>
      <c r="CE49" s="609"/>
      <c r="CF49" s="609"/>
      <c r="CG49" s="609"/>
      <c r="CH49" s="609"/>
      <c r="CI49" s="609"/>
      <c r="CJ49" s="609"/>
      <c r="CK49" s="609"/>
      <c r="CL49" s="609"/>
      <c r="CM49" s="609"/>
      <c r="CN49" s="609"/>
      <c r="CO49" s="609"/>
      <c r="CP49" s="609"/>
      <c r="CQ49" s="610"/>
      <c r="CR49" s="611">
        <v>24939369</v>
      </c>
      <c r="CS49" s="612"/>
      <c r="CT49" s="612"/>
      <c r="CU49" s="612"/>
      <c r="CV49" s="612"/>
      <c r="CW49" s="612"/>
      <c r="CX49" s="612"/>
      <c r="CY49" s="613"/>
      <c r="CZ49" s="614">
        <v>100</v>
      </c>
      <c r="DA49" s="615"/>
      <c r="DB49" s="615"/>
      <c r="DC49" s="616"/>
      <c r="DD49" s="617">
        <v>14129850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PteubgaHzzAqf4e+uYHVwmDCbwCBGf+kKIHEOhoY6yO9q/RiXso5qAK5G/dZjE8mR7YA31rCLvZSjNwfZIHnnQ==" saltValue="BQnUTJ+KUL4d+zteLF7Ph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68" sqref="B68:AY7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370</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371</v>
      </c>
      <c r="DK2" s="1108"/>
      <c r="DL2" s="1108"/>
      <c r="DM2" s="1108"/>
      <c r="DN2" s="1108"/>
      <c r="DO2" s="1109"/>
      <c r="DP2" s="228"/>
      <c r="DQ2" s="1107" t="s">
        <v>372</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10"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100" t="s">
        <v>389</v>
      </c>
      <c r="DH5" s="1101"/>
      <c r="DI5" s="1101"/>
      <c r="DJ5" s="1101"/>
      <c r="DK5" s="1102"/>
      <c r="DL5" s="1100" t="s">
        <v>390</v>
      </c>
      <c r="DM5" s="1101"/>
      <c r="DN5" s="1101"/>
      <c r="DO5" s="1101"/>
      <c r="DP5" s="1102"/>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087">
        <v>25761</v>
      </c>
      <c r="R7" s="1088"/>
      <c r="S7" s="1088"/>
      <c r="T7" s="1088"/>
      <c r="U7" s="1088"/>
      <c r="V7" s="1088">
        <v>24975</v>
      </c>
      <c r="W7" s="1088"/>
      <c r="X7" s="1088"/>
      <c r="Y7" s="1088"/>
      <c r="Z7" s="1088"/>
      <c r="AA7" s="1088">
        <v>786</v>
      </c>
      <c r="AB7" s="1088"/>
      <c r="AC7" s="1088"/>
      <c r="AD7" s="1088"/>
      <c r="AE7" s="1089"/>
      <c r="AF7" s="1090">
        <v>610</v>
      </c>
      <c r="AG7" s="1091"/>
      <c r="AH7" s="1091"/>
      <c r="AI7" s="1091"/>
      <c r="AJ7" s="1092"/>
      <c r="AK7" s="1093">
        <v>489</v>
      </c>
      <c r="AL7" s="1094"/>
      <c r="AM7" s="1094"/>
      <c r="AN7" s="1094"/>
      <c r="AO7" s="1094"/>
      <c r="AP7" s="1094">
        <v>22740</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592</v>
      </c>
      <c r="BT7" s="1098"/>
      <c r="BU7" s="1098"/>
      <c r="BV7" s="1098"/>
      <c r="BW7" s="1098"/>
      <c r="BX7" s="1098"/>
      <c r="BY7" s="1098"/>
      <c r="BZ7" s="1098"/>
      <c r="CA7" s="1098"/>
      <c r="CB7" s="1098"/>
      <c r="CC7" s="1098"/>
      <c r="CD7" s="1098"/>
      <c r="CE7" s="1098"/>
      <c r="CF7" s="1098"/>
      <c r="CG7" s="1099"/>
      <c r="CH7" s="1084">
        <v>-4</v>
      </c>
      <c r="CI7" s="1085"/>
      <c r="CJ7" s="1085"/>
      <c r="CK7" s="1085"/>
      <c r="CL7" s="1086"/>
      <c r="CM7" s="1084">
        <v>449</v>
      </c>
      <c r="CN7" s="1085"/>
      <c r="CO7" s="1085"/>
      <c r="CP7" s="1085"/>
      <c r="CQ7" s="1086"/>
      <c r="CR7" s="1084">
        <v>5</v>
      </c>
      <c r="CS7" s="1085"/>
      <c r="CT7" s="1085"/>
      <c r="CU7" s="1085"/>
      <c r="CV7" s="1086"/>
      <c r="CW7" s="1084" t="s">
        <v>596</v>
      </c>
      <c r="CX7" s="1085"/>
      <c r="CY7" s="1085"/>
      <c r="CZ7" s="1085"/>
      <c r="DA7" s="1086"/>
      <c r="DB7" s="1084" t="s">
        <v>531</v>
      </c>
      <c r="DC7" s="1085"/>
      <c r="DD7" s="1085"/>
      <c r="DE7" s="1085"/>
      <c r="DF7" s="1086"/>
      <c r="DG7" s="1084" t="s">
        <v>531</v>
      </c>
      <c r="DH7" s="1085"/>
      <c r="DI7" s="1085"/>
      <c r="DJ7" s="1085"/>
      <c r="DK7" s="1086"/>
      <c r="DL7" s="1084" t="s">
        <v>531</v>
      </c>
      <c r="DM7" s="1085"/>
      <c r="DN7" s="1085"/>
      <c r="DO7" s="1085"/>
      <c r="DP7" s="1086"/>
      <c r="DQ7" s="1084" t="s">
        <v>531</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593</v>
      </c>
      <c r="BT8" s="993"/>
      <c r="BU8" s="993"/>
      <c r="BV8" s="993"/>
      <c r="BW8" s="993"/>
      <c r="BX8" s="993"/>
      <c r="BY8" s="993"/>
      <c r="BZ8" s="993"/>
      <c r="CA8" s="993"/>
      <c r="CB8" s="993"/>
      <c r="CC8" s="993"/>
      <c r="CD8" s="993"/>
      <c r="CE8" s="993"/>
      <c r="CF8" s="993"/>
      <c r="CG8" s="1014"/>
      <c r="CH8" s="989">
        <v>15</v>
      </c>
      <c r="CI8" s="990"/>
      <c r="CJ8" s="990"/>
      <c r="CK8" s="990"/>
      <c r="CL8" s="991"/>
      <c r="CM8" s="989">
        <v>12</v>
      </c>
      <c r="CN8" s="990"/>
      <c r="CO8" s="990"/>
      <c r="CP8" s="990"/>
      <c r="CQ8" s="991"/>
      <c r="CR8" s="989">
        <v>10</v>
      </c>
      <c r="CS8" s="990"/>
      <c r="CT8" s="990"/>
      <c r="CU8" s="990"/>
      <c r="CV8" s="991"/>
      <c r="CW8" s="989">
        <v>16</v>
      </c>
      <c r="CX8" s="990"/>
      <c r="CY8" s="990"/>
      <c r="CZ8" s="990"/>
      <c r="DA8" s="991"/>
      <c r="DB8" s="989" t="s">
        <v>531</v>
      </c>
      <c r="DC8" s="990"/>
      <c r="DD8" s="990"/>
      <c r="DE8" s="990"/>
      <c r="DF8" s="991"/>
      <c r="DG8" s="989" t="s">
        <v>531</v>
      </c>
      <c r="DH8" s="990"/>
      <c r="DI8" s="990"/>
      <c r="DJ8" s="990"/>
      <c r="DK8" s="991"/>
      <c r="DL8" s="989" t="s">
        <v>531</v>
      </c>
      <c r="DM8" s="990"/>
      <c r="DN8" s="990"/>
      <c r="DO8" s="990"/>
      <c r="DP8" s="991"/>
      <c r="DQ8" s="989" t="s">
        <v>531</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594</v>
      </c>
      <c r="BT9" s="993"/>
      <c r="BU9" s="993"/>
      <c r="BV9" s="993"/>
      <c r="BW9" s="993"/>
      <c r="BX9" s="993"/>
      <c r="BY9" s="993"/>
      <c r="BZ9" s="993"/>
      <c r="CA9" s="993"/>
      <c r="CB9" s="993"/>
      <c r="CC9" s="993"/>
      <c r="CD9" s="993"/>
      <c r="CE9" s="993"/>
      <c r="CF9" s="993"/>
      <c r="CG9" s="1014"/>
      <c r="CH9" s="989">
        <v>1</v>
      </c>
      <c r="CI9" s="990"/>
      <c r="CJ9" s="990"/>
      <c r="CK9" s="990"/>
      <c r="CL9" s="991"/>
      <c r="CM9" s="989">
        <v>61</v>
      </c>
      <c r="CN9" s="990"/>
      <c r="CO9" s="990"/>
      <c r="CP9" s="990"/>
      <c r="CQ9" s="991"/>
      <c r="CR9" s="989">
        <v>40</v>
      </c>
      <c r="CS9" s="990"/>
      <c r="CT9" s="990"/>
      <c r="CU9" s="990"/>
      <c r="CV9" s="991"/>
      <c r="CW9" s="989">
        <v>79</v>
      </c>
      <c r="CX9" s="990"/>
      <c r="CY9" s="990"/>
      <c r="CZ9" s="990"/>
      <c r="DA9" s="991"/>
      <c r="DB9" s="989" t="s">
        <v>531</v>
      </c>
      <c r="DC9" s="990"/>
      <c r="DD9" s="990"/>
      <c r="DE9" s="990"/>
      <c r="DF9" s="991"/>
      <c r="DG9" s="989" t="s">
        <v>531</v>
      </c>
      <c r="DH9" s="990"/>
      <c r="DI9" s="990"/>
      <c r="DJ9" s="990"/>
      <c r="DK9" s="991"/>
      <c r="DL9" s="989" t="s">
        <v>531</v>
      </c>
      <c r="DM9" s="990"/>
      <c r="DN9" s="990"/>
      <c r="DO9" s="990"/>
      <c r="DP9" s="991"/>
      <c r="DQ9" s="989" t="s">
        <v>531</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595</v>
      </c>
      <c r="BT10" s="993"/>
      <c r="BU10" s="993"/>
      <c r="BV10" s="993"/>
      <c r="BW10" s="993"/>
      <c r="BX10" s="993"/>
      <c r="BY10" s="993"/>
      <c r="BZ10" s="993"/>
      <c r="CA10" s="993"/>
      <c r="CB10" s="993"/>
      <c r="CC10" s="993"/>
      <c r="CD10" s="993"/>
      <c r="CE10" s="993"/>
      <c r="CF10" s="993"/>
      <c r="CG10" s="1014"/>
      <c r="CH10" s="989">
        <v>11</v>
      </c>
      <c r="CI10" s="990"/>
      <c r="CJ10" s="990"/>
      <c r="CK10" s="990"/>
      <c r="CL10" s="991"/>
      <c r="CM10" s="989">
        <v>18</v>
      </c>
      <c r="CN10" s="990"/>
      <c r="CO10" s="990"/>
      <c r="CP10" s="990"/>
      <c r="CQ10" s="991"/>
      <c r="CR10" s="989">
        <v>3</v>
      </c>
      <c r="CS10" s="990"/>
      <c r="CT10" s="990"/>
      <c r="CU10" s="990"/>
      <c r="CV10" s="991"/>
      <c r="CW10" s="989">
        <v>17</v>
      </c>
      <c r="CX10" s="990"/>
      <c r="CY10" s="990"/>
      <c r="CZ10" s="990"/>
      <c r="DA10" s="991"/>
      <c r="DB10" s="989" t="s">
        <v>531</v>
      </c>
      <c r="DC10" s="990"/>
      <c r="DD10" s="990"/>
      <c r="DE10" s="990"/>
      <c r="DF10" s="991"/>
      <c r="DG10" s="989" t="s">
        <v>531</v>
      </c>
      <c r="DH10" s="990"/>
      <c r="DI10" s="990"/>
      <c r="DJ10" s="990"/>
      <c r="DK10" s="991"/>
      <c r="DL10" s="989" t="s">
        <v>531</v>
      </c>
      <c r="DM10" s="990"/>
      <c r="DN10" s="990"/>
      <c r="DO10" s="990"/>
      <c r="DP10" s="991"/>
      <c r="DQ10" s="989" t="s">
        <v>531</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610</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6435</v>
      </c>
      <c r="R28" s="1051"/>
      <c r="S28" s="1051"/>
      <c r="T28" s="1051"/>
      <c r="U28" s="1051"/>
      <c r="V28" s="1051">
        <v>6258</v>
      </c>
      <c r="W28" s="1051"/>
      <c r="X28" s="1051"/>
      <c r="Y28" s="1051"/>
      <c r="Z28" s="1051"/>
      <c r="AA28" s="1051">
        <v>177</v>
      </c>
      <c r="AB28" s="1051"/>
      <c r="AC28" s="1051"/>
      <c r="AD28" s="1051"/>
      <c r="AE28" s="1052"/>
      <c r="AF28" s="1053">
        <v>177</v>
      </c>
      <c r="AG28" s="1051"/>
      <c r="AH28" s="1051"/>
      <c r="AI28" s="1051"/>
      <c r="AJ28" s="1054"/>
      <c r="AK28" s="1042">
        <v>539</v>
      </c>
      <c r="AL28" s="1043"/>
      <c r="AM28" s="1043"/>
      <c r="AN28" s="1043"/>
      <c r="AO28" s="1043"/>
      <c r="AP28" s="1043" t="s">
        <v>531</v>
      </c>
      <c r="AQ28" s="1043"/>
      <c r="AR28" s="1043"/>
      <c r="AS28" s="1043"/>
      <c r="AT28" s="1043"/>
      <c r="AU28" s="1043" t="s">
        <v>531</v>
      </c>
      <c r="AV28" s="1043"/>
      <c r="AW28" s="1043"/>
      <c r="AX28" s="1043"/>
      <c r="AY28" s="1043"/>
      <c r="AZ28" s="1044" t="s">
        <v>531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694</v>
      </c>
      <c r="R29" s="1039"/>
      <c r="S29" s="1039"/>
      <c r="T29" s="1039"/>
      <c r="U29" s="1039"/>
      <c r="V29" s="1039">
        <v>679</v>
      </c>
      <c r="W29" s="1039"/>
      <c r="X29" s="1039"/>
      <c r="Y29" s="1039"/>
      <c r="Z29" s="1039"/>
      <c r="AA29" s="1039">
        <v>15</v>
      </c>
      <c r="AB29" s="1039"/>
      <c r="AC29" s="1039"/>
      <c r="AD29" s="1039"/>
      <c r="AE29" s="1040"/>
      <c r="AF29" s="1035">
        <v>15</v>
      </c>
      <c r="AG29" s="1036"/>
      <c r="AH29" s="1036"/>
      <c r="AI29" s="1036"/>
      <c r="AJ29" s="1037"/>
      <c r="AK29" s="980">
        <v>206</v>
      </c>
      <c r="AL29" s="971"/>
      <c r="AM29" s="971"/>
      <c r="AN29" s="971"/>
      <c r="AO29" s="971"/>
      <c r="AP29" s="971" t="s">
        <v>531</v>
      </c>
      <c r="AQ29" s="971"/>
      <c r="AR29" s="971"/>
      <c r="AS29" s="971"/>
      <c r="AT29" s="971"/>
      <c r="AU29" s="971" t="s">
        <v>531</v>
      </c>
      <c r="AV29" s="971"/>
      <c r="AW29" s="971"/>
      <c r="AX29" s="971"/>
      <c r="AY29" s="971"/>
      <c r="AZ29" s="1041" t="s">
        <v>531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785</v>
      </c>
      <c r="R30" s="1039"/>
      <c r="S30" s="1039"/>
      <c r="T30" s="1039"/>
      <c r="U30" s="1039"/>
      <c r="V30" s="1039">
        <v>722</v>
      </c>
      <c r="W30" s="1039"/>
      <c r="X30" s="1039"/>
      <c r="Y30" s="1039"/>
      <c r="Z30" s="1039"/>
      <c r="AA30" s="1039">
        <v>63</v>
      </c>
      <c r="AB30" s="1039"/>
      <c r="AC30" s="1039"/>
      <c r="AD30" s="1039"/>
      <c r="AE30" s="1040"/>
      <c r="AF30" s="1035">
        <v>525</v>
      </c>
      <c r="AG30" s="1036"/>
      <c r="AH30" s="1036"/>
      <c r="AI30" s="1036"/>
      <c r="AJ30" s="1037"/>
      <c r="AK30" s="980">
        <v>120</v>
      </c>
      <c r="AL30" s="971"/>
      <c r="AM30" s="971"/>
      <c r="AN30" s="971"/>
      <c r="AO30" s="971"/>
      <c r="AP30" s="971">
        <v>5749</v>
      </c>
      <c r="AQ30" s="971"/>
      <c r="AR30" s="971"/>
      <c r="AS30" s="971"/>
      <c r="AT30" s="971"/>
      <c r="AU30" s="971">
        <v>1386</v>
      </c>
      <c r="AV30" s="971"/>
      <c r="AW30" s="971"/>
      <c r="AX30" s="971"/>
      <c r="AY30" s="971"/>
      <c r="AZ30" s="1041" t="s">
        <v>531</v>
      </c>
      <c r="BA30" s="1041"/>
      <c r="BB30" s="1041"/>
      <c r="BC30" s="1041"/>
      <c r="BD30" s="1041"/>
      <c r="BE30" s="972" t="s">
        <v>410</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149</v>
      </c>
      <c r="R31" s="1039"/>
      <c r="S31" s="1039"/>
      <c r="T31" s="1039"/>
      <c r="U31" s="1039"/>
      <c r="V31" s="1039">
        <v>121</v>
      </c>
      <c r="W31" s="1039"/>
      <c r="X31" s="1039"/>
      <c r="Y31" s="1039"/>
      <c r="Z31" s="1039"/>
      <c r="AA31" s="1039">
        <v>28</v>
      </c>
      <c r="AB31" s="1039"/>
      <c r="AC31" s="1039"/>
      <c r="AD31" s="1039"/>
      <c r="AE31" s="1040"/>
      <c r="AF31" s="1035">
        <v>28</v>
      </c>
      <c r="AG31" s="1036"/>
      <c r="AH31" s="1036"/>
      <c r="AI31" s="1036"/>
      <c r="AJ31" s="1037"/>
      <c r="AK31" s="980">
        <v>51</v>
      </c>
      <c r="AL31" s="971"/>
      <c r="AM31" s="971"/>
      <c r="AN31" s="971"/>
      <c r="AO31" s="971"/>
      <c r="AP31" s="971">
        <v>208</v>
      </c>
      <c r="AQ31" s="971"/>
      <c r="AR31" s="971"/>
      <c r="AS31" s="971"/>
      <c r="AT31" s="971"/>
      <c r="AU31" s="971">
        <v>26</v>
      </c>
      <c r="AV31" s="971"/>
      <c r="AW31" s="971"/>
      <c r="AX31" s="971"/>
      <c r="AY31" s="971"/>
      <c r="AZ31" s="1041" t="s">
        <v>596</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745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148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597</v>
      </c>
      <c r="C68" s="986"/>
      <c r="D68" s="986"/>
      <c r="E68" s="986"/>
      <c r="F68" s="986"/>
      <c r="G68" s="986"/>
      <c r="H68" s="986"/>
      <c r="I68" s="986"/>
      <c r="J68" s="986"/>
      <c r="K68" s="986"/>
      <c r="L68" s="986"/>
      <c r="M68" s="986"/>
      <c r="N68" s="986"/>
      <c r="O68" s="986"/>
      <c r="P68" s="987"/>
      <c r="Q68" s="988">
        <v>6796</v>
      </c>
      <c r="R68" s="982"/>
      <c r="S68" s="982"/>
      <c r="T68" s="982"/>
      <c r="U68" s="982"/>
      <c r="V68" s="982">
        <v>6047</v>
      </c>
      <c r="W68" s="982"/>
      <c r="X68" s="982"/>
      <c r="Y68" s="982"/>
      <c r="Z68" s="982"/>
      <c r="AA68" s="982">
        <v>749</v>
      </c>
      <c r="AB68" s="982"/>
      <c r="AC68" s="982"/>
      <c r="AD68" s="982"/>
      <c r="AE68" s="982"/>
      <c r="AF68" s="982">
        <v>749</v>
      </c>
      <c r="AG68" s="982"/>
      <c r="AH68" s="982"/>
      <c r="AI68" s="982"/>
      <c r="AJ68" s="982"/>
      <c r="AK68" s="982">
        <v>1022</v>
      </c>
      <c r="AL68" s="982"/>
      <c r="AM68" s="982"/>
      <c r="AN68" s="982"/>
      <c r="AO68" s="982"/>
      <c r="AP68" s="982" t="s">
        <v>531</v>
      </c>
      <c r="AQ68" s="982"/>
      <c r="AR68" s="982"/>
      <c r="AS68" s="982"/>
      <c r="AT68" s="982"/>
      <c r="AU68" s="982" t="s">
        <v>531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598</v>
      </c>
      <c r="C69" s="975"/>
      <c r="D69" s="975"/>
      <c r="E69" s="975"/>
      <c r="F69" s="975"/>
      <c r="G69" s="975"/>
      <c r="H69" s="975"/>
      <c r="I69" s="975"/>
      <c r="J69" s="975"/>
      <c r="K69" s="975"/>
      <c r="L69" s="975"/>
      <c r="M69" s="975"/>
      <c r="N69" s="975"/>
      <c r="O69" s="975"/>
      <c r="P69" s="976"/>
      <c r="Q69" s="977">
        <v>41</v>
      </c>
      <c r="R69" s="971"/>
      <c r="S69" s="971"/>
      <c r="T69" s="971"/>
      <c r="U69" s="971"/>
      <c r="V69" s="971">
        <v>34</v>
      </c>
      <c r="W69" s="971"/>
      <c r="X69" s="971"/>
      <c r="Y69" s="971"/>
      <c r="Z69" s="971"/>
      <c r="AA69" s="971">
        <v>7</v>
      </c>
      <c r="AB69" s="971"/>
      <c r="AC69" s="971"/>
      <c r="AD69" s="971"/>
      <c r="AE69" s="971"/>
      <c r="AF69" s="971">
        <v>7</v>
      </c>
      <c r="AG69" s="971"/>
      <c r="AH69" s="971"/>
      <c r="AI69" s="971"/>
      <c r="AJ69" s="971"/>
      <c r="AK69" s="971" t="s">
        <v>596</v>
      </c>
      <c r="AL69" s="971"/>
      <c r="AM69" s="971"/>
      <c r="AN69" s="971"/>
      <c r="AO69" s="971"/>
      <c r="AP69" s="971" t="s">
        <v>531</v>
      </c>
      <c r="AQ69" s="971"/>
      <c r="AR69" s="971"/>
      <c r="AS69" s="971"/>
      <c r="AT69" s="971"/>
      <c r="AU69" s="971" t="s">
        <v>531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599</v>
      </c>
      <c r="C70" s="975"/>
      <c r="D70" s="975"/>
      <c r="E70" s="975"/>
      <c r="F70" s="975"/>
      <c r="G70" s="975"/>
      <c r="H70" s="975"/>
      <c r="I70" s="975"/>
      <c r="J70" s="975"/>
      <c r="K70" s="975"/>
      <c r="L70" s="975"/>
      <c r="M70" s="975"/>
      <c r="N70" s="975"/>
      <c r="O70" s="975"/>
      <c r="P70" s="976"/>
      <c r="Q70" s="977">
        <v>12</v>
      </c>
      <c r="R70" s="971"/>
      <c r="S70" s="971"/>
      <c r="T70" s="971"/>
      <c r="U70" s="971"/>
      <c r="V70" s="971">
        <v>9</v>
      </c>
      <c r="W70" s="971"/>
      <c r="X70" s="971"/>
      <c r="Y70" s="971"/>
      <c r="Z70" s="971"/>
      <c r="AA70" s="971">
        <v>3</v>
      </c>
      <c r="AB70" s="971"/>
      <c r="AC70" s="971"/>
      <c r="AD70" s="971"/>
      <c r="AE70" s="971"/>
      <c r="AF70" s="971">
        <v>3</v>
      </c>
      <c r="AG70" s="971"/>
      <c r="AH70" s="971"/>
      <c r="AI70" s="971"/>
      <c r="AJ70" s="971"/>
      <c r="AK70" s="971" t="s">
        <v>596</v>
      </c>
      <c r="AL70" s="971"/>
      <c r="AM70" s="971"/>
      <c r="AN70" s="971"/>
      <c r="AO70" s="971"/>
      <c r="AP70" s="971" t="s">
        <v>531</v>
      </c>
      <c r="AQ70" s="971"/>
      <c r="AR70" s="971"/>
      <c r="AS70" s="971"/>
      <c r="AT70" s="971"/>
      <c r="AU70" s="971" t="s">
        <v>531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600</v>
      </c>
      <c r="C71" s="975"/>
      <c r="D71" s="975"/>
      <c r="E71" s="975"/>
      <c r="F71" s="975"/>
      <c r="G71" s="975"/>
      <c r="H71" s="975"/>
      <c r="I71" s="975"/>
      <c r="J71" s="975"/>
      <c r="K71" s="975"/>
      <c r="L71" s="975"/>
      <c r="M71" s="975"/>
      <c r="N71" s="975"/>
      <c r="O71" s="975"/>
      <c r="P71" s="976"/>
      <c r="Q71" s="977">
        <v>32</v>
      </c>
      <c r="R71" s="971"/>
      <c r="S71" s="971"/>
      <c r="T71" s="971"/>
      <c r="U71" s="971"/>
      <c r="V71" s="971">
        <v>27</v>
      </c>
      <c r="W71" s="971"/>
      <c r="X71" s="971"/>
      <c r="Y71" s="971"/>
      <c r="Z71" s="971"/>
      <c r="AA71" s="971">
        <v>5</v>
      </c>
      <c r="AB71" s="971"/>
      <c r="AC71" s="971"/>
      <c r="AD71" s="971"/>
      <c r="AE71" s="971"/>
      <c r="AF71" s="971">
        <v>5</v>
      </c>
      <c r="AG71" s="971"/>
      <c r="AH71" s="971"/>
      <c r="AI71" s="971"/>
      <c r="AJ71" s="971"/>
      <c r="AK71" s="971" t="s">
        <v>596</v>
      </c>
      <c r="AL71" s="971"/>
      <c r="AM71" s="971"/>
      <c r="AN71" s="971"/>
      <c r="AO71" s="971"/>
      <c r="AP71" s="971" t="s">
        <v>531</v>
      </c>
      <c r="AQ71" s="971"/>
      <c r="AR71" s="971"/>
      <c r="AS71" s="971"/>
      <c r="AT71" s="971"/>
      <c r="AU71" s="971" t="s">
        <v>531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601</v>
      </c>
      <c r="C72" s="975"/>
      <c r="D72" s="975"/>
      <c r="E72" s="975"/>
      <c r="F72" s="975"/>
      <c r="G72" s="975"/>
      <c r="H72" s="975"/>
      <c r="I72" s="975"/>
      <c r="J72" s="975"/>
      <c r="K72" s="975"/>
      <c r="L72" s="975"/>
      <c r="M72" s="975"/>
      <c r="N72" s="975"/>
      <c r="O72" s="975"/>
      <c r="P72" s="976"/>
      <c r="Q72" s="977">
        <v>284</v>
      </c>
      <c r="R72" s="971"/>
      <c r="S72" s="971"/>
      <c r="T72" s="971"/>
      <c r="U72" s="971"/>
      <c r="V72" s="971">
        <v>269</v>
      </c>
      <c r="W72" s="971"/>
      <c r="X72" s="971"/>
      <c r="Y72" s="971"/>
      <c r="Z72" s="971"/>
      <c r="AA72" s="971">
        <v>15</v>
      </c>
      <c r="AB72" s="971"/>
      <c r="AC72" s="971"/>
      <c r="AD72" s="971"/>
      <c r="AE72" s="971"/>
      <c r="AF72" s="971">
        <v>15</v>
      </c>
      <c r="AG72" s="971"/>
      <c r="AH72" s="971"/>
      <c r="AI72" s="971"/>
      <c r="AJ72" s="971"/>
      <c r="AK72" s="971">
        <v>31</v>
      </c>
      <c r="AL72" s="971"/>
      <c r="AM72" s="971"/>
      <c r="AN72" s="971"/>
      <c r="AO72" s="971"/>
      <c r="AP72" s="971" t="s">
        <v>596</v>
      </c>
      <c r="AQ72" s="971"/>
      <c r="AR72" s="971"/>
      <c r="AS72" s="971"/>
      <c r="AT72" s="971"/>
      <c r="AU72" s="971" t="s">
        <v>596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602</v>
      </c>
      <c r="C73" s="975"/>
      <c r="D73" s="975"/>
      <c r="E73" s="975"/>
      <c r="F73" s="975"/>
      <c r="G73" s="975"/>
      <c r="H73" s="975"/>
      <c r="I73" s="975"/>
      <c r="J73" s="975"/>
      <c r="K73" s="975"/>
      <c r="L73" s="975"/>
      <c r="M73" s="975"/>
      <c r="N73" s="975"/>
      <c r="O73" s="975"/>
      <c r="P73" s="976"/>
      <c r="Q73" s="977">
        <v>230610</v>
      </c>
      <c r="R73" s="971"/>
      <c r="S73" s="971"/>
      <c r="T73" s="971"/>
      <c r="U73" s="971"/>
      <c r="V73" s="971">
        <v>226088</v>
      </c>
      <c r="W73" s="971"/>
      <c r="X73" s="971"/>
      <c r="Y73" s="971"/>
      <c r="Z73" s="971"/>
      <c r="AA73" s="971">
        <v>4522</v>
      </c>
      <c r="AB73" s="971"/>
      <c r="AC73" s="971"/>
      <c r="AD73" s="971"/>
      <c r="AE73" s="971"/>
      <c r="AF73" s="971">
        <v>4522</v>
      </c>
      <c r="AG73" s="971"/>
      <c r="AH73" s="971"/>
      <c r="AI73" s="971"/>
      <c r="AJ73" s="971"/>
      <c r="AK73" s="971">
        <v>41</v>
      </c>
      <c r="AL73" s="971"/>
      <c r="AM73" s="971"/>
      <c r="AN73" s="971"/>
      <c r="AO73" s="971"/>
      <c r="AP73" s="971" t="s">
        <v>596</v>
      </c>
      <c r="AQ73" s="971"/>
      <c r="AR73" s="971"/>
      <c r="AS73" s="971"/>
      <c r="AT73" s="971"/>
      <c r="AU73" s="971" t="s">
        <v>596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603</v>
      </c>
      <c r="C74" s="975"/>
      <c r="D74" s="975"/>
      <c r="E74" s="975"/>
      <c r="F74" s="975"/>
      <c r="G74" s="975"/>
      <c r="H74" s="975"/>
      <c r="I74" s="975"/>
      <c r="J74" s="975"/>
      <c r="K74" s="975"/>
      <c r="L74" s="975"/>
      <c r="M74" s="975"/>
      <c r="N74" s="975"/>
      <c r="O74" s="975"/>
      <c r="P74" s="976"/>
      <c r="Q74" s="977">
        <v>5481</v>
      </c>
      <c r="R74" s="971"/>
      <c r="S74" s="971"/>
      <c r="T74" s="971"/>
      <c r="U74" s="971"/>
      <c r="V74" s="971">
        <v>5089</v>
      </c>
      <c r="W74" s="971"/>
      <c r="X74" s="971"/>
      <c r="Y74" s="971"/>
      <c r="Z74" s="971"/>
      <c r="AA74" s="971">
        <v>392</v>
      </c>
      <c r="AB74" s="971"/>
      <c r="AC74" s="971"/>
      <c r="AD74" s="971"/>
      <c r="AE74" s="971"/>
      <c r="AF74" s="971">
        <v>305</v>
      </c>
      <c r="AG74" s="971"/>
      <c r="AH74" s="971"/>
      <c r="AI74" s="971"/>
      <c r="AJ74" s="971"/>
      <c r="AK74" s="971">
        <v>1353</v>
      </c>
      <c r="AL74" s="971"/>
      <c r="AM74" s="971"/>
      <c r="AN74" s="971"/>
      <c r="AO74" s="971"/>
      <c r="AP74" s="971">
        <v>1055</v>
      </c>
      <c r="AQ74" s="971"/>
      <c r="AR74" s="971"/>
      <c r="AS74" s="971"/>
      <c r="AT74" s="971"/>
      <c r="AU74" s="971" t="s">
        <v>531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604</v>
      </c>
      <c r="C75" s="975"/>
      <c r="D75" s="975"/>
      <c r="E75" s="975"/>
      <c r="F75" s="975"/>
      <c r="G75" s="975"/>
      <c r="H75" s="975"/>
      <c r="I75" s="975"/>
      <c r="J75" s="975"/>
      <c r="K75" s="975"/>
      <c r="L75" s="975"/>
      <c r="M75" s="975"/>
      <c r="N75" s="975"/>
      <c r="O75" s="975"/>
      <c r="P75" s="976"/>
      <c r="Q75" s="978">
        <v>2421</v>
      </c>
      <c r="R75" s="979"/>
      <c r="S75" s="979"/>
      <c r="T75" s="979"/>
      <c r="U75" s="980"/>
      <c r="V75" s="981">
        <v>2346</v>
      </c>
      <c r="W75" s="979"/>
      <c r="X75" s="979"/>
      <c r="Y75" s="979"/>
      <c r="Z75" s="980"/>
      <c r="AA75" s="981">
        <v>75</v>
      </c>
      <c r="AB75" s="979"/>
      <c r="AC75" s="979"/>
      <c r="AD75" s="979"/>
      <c r="AE75" s="980"/>
      <c r="AF75" s="981">
        <v>28</v>
      </c>
      <c r="AG75" s="979"/>
      <c r="AH75" s="979"/>
      <c r="AI75" s="979"/>
      <c r="AJ75" s="980"/>
      <c r="AK75" s="981">
        <v>94</v>
      </c>
      <c r="AL75" s="979"/>
      <c r="AM75" s="979"/>
      <c r="AN75" s="979"/>
      <c r="AO75" s="980"/>
      <c r="AP75" s="981">
        <v>361</v>
      </c>
      <c r="AQ75" s="979"/>
      <c r="AR75" s="979"/>
      <c r="AS75" s="979"/>
      <c r="AT75" s="980"/>
      <c r="AU75" s="981">
        <v>361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605</v>
      </c>
      <c r="C76" s="975"/>
      <c r="D76" s="975"/>
      <c r="E76" s="975"/>
      <c r="F76" s="975"/>
      <c r="G76" s="975"/>
      <c r="H76" s="975"/>
      <c r="I76" s="975"/>
      <c r="J76" s="975"/>
      <c r="K76" s="975"/>
      <c r="L76" s="975"/>
      <c r="M76" s="975"/>
      <c r="N76" s="975"/>
      <c r="O76" s="975"/>
      <c r="P76" s="976"/>
      <c r="Q76" s="978">
        <v>19130</v>
      </c>
      <c r="R76" s="979"/>
      <c r="S76" s="979"/>
      <c r="T76" s="979"/>
      <c r="U76" s="980"/>
      <c r="V76" s="981">
        <v>18189</v>
      </c>
      <c r="W76" s="979"/>
      <c r="X76" s="979"/>
      <c r="Y76" s="979"/>
      <c r="Z76" s="980"/>
      <c r="AA76" s="981">
        <v>941</v>
      </c>
      <c r="AB76" s="979"/>
      <c r="AC76" s="979"/>
      <c r="AD76" s="979"/>
      <c r="AE76" s="980"/>
      <c r="AF76" s="981">
        <v>941</v>
      </c>
      <c r="AG76" s="979"/>
      <c r="AH76" s="979"/>
      <c r="AI76" s="979"/>
      <c r="AJ76" s="980"/>
      <c r="AK76" s="981">
        <v>325</v>
      </c>
      <c r="AL76" s="979"/>
      <c r="AM76" s="979"/>
      <c r="AN76" s="979"/>
      <c r="AO76" s="980"/>
      <c r="AP76" s="981" t="s">
        <v>531</v>
      </c>
      <c r="AQ76" s="979"/>
      <c r="AR76" s="979"/>
      <c r="AS76" s="979"/>
      <c r="AT76" s="980"/>
      <c r="AU76" s="981" t="s">
        <v>531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606</v>
      </c>
      <c r="C77" s="975"/>
      <c r="D77" s="975"/>
      <c r="E77" s="975"/>
      <c r="F77" s="975"/>
      <c r="G77" s="975"/>
      <c r="H77" s="975"/>
      <c r="I77" s="975"/>
      <c r="J77" s="975"/>
      <c r="K77" s="975"/>
      <c r="L77" s="975"/>
      <c r="M77" s="975"/>
      <c r="N77" s="975"/>
      <c r="O77" s="975"/>
      <c r="P77" s="976"/>
      <c r="Q77" s="978">
        <v>6791</v>
      </c>
      <c r="R77" s="979"/>
      <c r="S77" s="979"/>
      <c r="T77" s="979"/>
      <c r="U77" s="980"/>
      <c r="V77" s="981">
        <v>6192</v>
      </c>
      <c r="W77" s="979"/>
      <c r="X77" s="979"/>
      <c r="Y77" s="979"/>
      <c r="Z77" s="980"/>
      <c r="AA77" s="981">
        <v>629</v>
      </c>
      <c r="AB77" s="979"/>
      <c r="AC77" s="979"/>
      <c r="AD77" s="979"/>
      <c r="AE77" s="980"/>
      <c r="AF77" s="981">
        <v>1699</v>
      </c>
      <c r="AG77" s="979"/>
      <c r="AH77" s="979"/>
      <c r="AI77" s="979"/>
      <c r="AJ77" s="980"/>
      <c r="AK77" s="981" t="s">
        <v>596</v>
      </c>
      <c r="AL77" s="979"/>
      <c r="AM77" s="979"/>
      <c r="AN77" s="979"/>
      <c r="AO77" s="980"/>
      <c r="AP77" s="981">
        <v>4340</v>
      </c>
      <c r="AQ77" s="979"/>
      <c r="AR77" s="979"/>
      <c r="AS77" s="979"/>
      <c r="AT77" s="980"/>
      <c r="AU77" s="981">
        <v>107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312</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312</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312</v>
      </c>
      <c r="DR109" s="896"/>
      <c r="DS109" s="896"/>
      <c r="DT109" s="896"/>
      <c r="DU109" s="897"/>
      <c r="DV109" s="898" t="s">
        <v>435</v>
      </c>
      <c r="DW109" s="896"/>
      <c r="DX109" s="896"/>
      <c r="DY109" s="896"/>
      <c r="DZ109" s="929"/>
    </row>
    <row r="110" spans="1:131" s="230" customFormat="1" ht="26.25" customHeight="1" x14ac:dyDescent="0.15">
      <c r="A110" s="809" t="s">
        <v>437</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1772777</v>
      </c>
      <c r="AB110" s="889"/>
      <c r="AC110" s="889"/>
      <c r="AD110" s="889"/>
      <c r="AE110" s="890"/>
      <c r="AF110" s="891">
        <v>2034706</v>
      </c>
      <c r="AG110" s="889"/>
      <c r="AH110" s="889"/>
      <c r="AI110" s="889"/>
      <c r="AJ110" s="890"/>
      <c r="AK110" s="891">
        <v>2528607</v>
      </c>
      <c r="AL110" s="889"/>
      <c r="AM110" s="889"/>
      <c r="AN110" s="889"/>
      <c r="AO110" s="890"/>
      <c r="AP110" s="892">
        <v>24.8</v>
      </c>
      <c r="AQ110" s="893"/>
      <c r="AR110" s="893"/>
      <c r="AS110" s="893"/>
      <c r="AT110" s="894"/>
      <c r="AU110" s="930" t="s">
        <v>74</v>
      </c>
      <c r="AV110" s="931"/>
      <c r="AW110" s="931"/>
      <c r="AX110" s="931"/>
      <c r="AY110" s="931"/>
      <c r="AZ110" s="860" t="s">
        <v>438</v>
      </c>
      <c r="BA110" s="810"/>
      <c r="BB110" s="810"/>
      <c r="BC110" s="810"/>
      <c r="BD110" s="810"/>
      <c r="BE110" s="810"/>
      <c r="BF110" s="810"/>
      <c r="BG110" s="810"/>
      <c r="BH110" s="810"/>
      <c r="BI110" s="810"/>
      <c r="BJ110" s="810"/>
      <c r="BK110" s="810"/>
      <c r="BL110" s="810"/>
      <c r="BM110" s="810"/>
      <c r="BN110" s="810"/>
      <c r="BO110" s="810"/>
      <c r="BP110" s="811"/>
      <c r="BQ110" s="861">
        <v>23805356</v>
      </c>
      <c r="BR110" s="842"/>
      <c r="BS110" s="842"/>
      <c r="BT110" s="842"/>
      <c r="BU110" s="842"/>
      <c r="BV110" s="842">
        <v>23746470</v>
      </c>
      <c r="BW110" s="842"/>
      <c r="BX110" s="842"/>
      <c r="BY110" s="842"/>
      <c r="BZ110" s="842"/>
      <c r="CA110" s="842">
        <v>22740066</v>
      </c>
      <c r="CB110" s="842"/>
      <c r="CC110" s="842"/>
      <c r="CD110" s="842"/>
      <c r="CE110" s="842"/>
      <c r="CF110" s="866">
        <v>222.8</v>
      </c>
      <c r="CG110" s="867"/>
      <c r="CH110" s="867"/>
      <c r="CI110" s="867"/>
      <c r="CJ110" s="867"/>
      <c r="CK110" s="926" t="s">
        <v>439</v>
      </c>
      <c r="CL110" s="819"/>
      <c r="CM110" s="860" t="s">
        <v>440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441</v>
      </c>
      <c r="DH110" s="842"/>
      <c r="DI110" s="842"/>
      <c r="DJ110" s="842"/>
      <c r="DK110" s="842"/>
      <c r="DL110" s="842" t="s">
        <v>441</v>
      </c>
      <c r="DM110" s="842"/>
      <c r="DN110" s="842"/>
      <c r="DO110" s="842"/>
      <c r="DP110" s="842"/>
      <c r="DQ110" s="842" t="s">
        <v>441</v>
      </c>
      <c r="DR110" s="842"/>
      <c r="DS110" s="842"/>
      <c r="DT110" s="842"/>
      <c r="DU110" s="842"/>
      <c r="DV110" s="843" t="s">
        <v>441</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396</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7" t="s">
        <v>444</v>
      </c>
      <c r="BA111" s="752"/>
      <c r="BB111" s="752"/>
      <c r="BC111" s="752"/>
      <c r="BD111" s="752"/>
      <c r="BE111" s="752"/>
      <c r="BF111" s="752"/>
      <c r="BG111" s="752"/>
      <c r="BH111" s="752"/>
      <c r="BI111" s="752"/>
      <c r="BJ111" s="752"/>
      <c r="BK111" s="752"/>
      <c r="BL111" s="752"/>
      <c r="BM111" s="752"/>
      <c r="BN111" s="752"/>
      <c r="BO111" s="752"/>
      <c r="BP111" s="753"/>
      <c r="BQ111" s="789" t="s">
        <v>445</v>
      </c>
      <c r="BR111" s="790"/>
      <c r="BS111" s="790"/>
      <c r="BT111" s="790"/>
      <c r="BU111" s="790"/>
      <c r="BV111" s="790" t="s">
        <v>441</v>
      </c>
      <c r="BW111" s="790"/>
      <c r="BX111" s="790"/>
      <c r="BY111" s="790"/>
      <c r="BZ111" s="790"/>
      <c r="CA111" s="790" t="s">
        <v>441</v>
      </c>
      <c r="CB111" s="790"/>
      <c r="CC111" s="790"/>
      <c r="CD111" s="790"/>
      <c r="CE111" s="790"/>
      <c r="CF111" s="875" t="s">
        <v>443</v>
      </c>
      <c r="CG111" s="876"/>
      <c r="CH111" s="876"/>
      <c r="CI111" s="876"/>
      <c r="CJ111" s="876"/>
      <c r="CK111" s="927"/>
      <c r="CL111" s="821"/>
      <c r="CM111" s="817"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396</v>
      </c>
      <c r="DH111" s="790"/>
      <c r="DI111" s="790"/>
      <c r="DJ111" s="790"/>
      <c r="DK111" s="790"/>
      <c r="DL111" s="790" t="s">
        <v>441</v>
      </c>
      <c r="DM111" s="790"/>
      <c r="DN111" s="790"/>
      <c r="DO111" s="790"/>
      <c r="DP111" s="790"/>
      <c r="DQ111" s="790" t="s">
        <v>443</v>
      </c>
      <c r="DR111" s="790"/>
      <c r="DS111" s="790"/>
      <c r="DT111" s="790"/>
      <c r="DU111" s="790"/>
      <c r="DV111" s="796" t="s">
        <v>447</v>
      </c>
      <c r="DW111" s="796"/>
      <c r="DX111" s="796"/>
      <c r="DY111" s="796"/>
      <c r="DZ111" s="797"/>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396</v>
      </c>
      <c r="AG112" s="780"/>
      <c r="AH112" s="780"/>
      <c r="AI112" s="780"/>
      <c r="AJ112" s="781"/>
      <c r="AK112" s="782" t="s">
        <v>447</v>
      </c>
      <c r="AL112" s="780"/>
      <c r="AM112" s="780"/>
      <c r="AN112" s="780"/>
      <c r="AO112" s="781"/>
      <c r="AP112" s="824" t="s">
        <v>148</v>
      </c>
      <c r="AQ112" s="825"/>
      <c r="AR112" s="825"/>
      <c r="AS112" s="825"/>
      <c r="AT112" s="826"/>
      <c r="AU112" s="932"/>
      <c r="AV112" s="933"/>
      <c r="AW112" s="933"/>
      <c r="AX112" s="933"/>
      <c r="AY112" s="933"/>
      <c r="AZ112" s="817" t="s">
        <v>450</v>
      </c>
      <c r="BA112" s="752"/>
      <c r="BB112" s="752"/>
      <c r="BC112" s="752"/>
      <c r="BD112" s="752"/>
      <c r="BE112" s="752"/>
      <c r="BF112" s="752"/>
      <c r="BG112" s="752"/>
      <c r="BH112" s="752"/>
      <c r="BI112" s="752"/>
      <c r="BJ112" s="752"/>
      <c r="BK112" s="752"/>
      <c r="BL112" s="752"/>
      <c r="BM112" s="752"/>
      <c r="BN112" s="752"/>
      <c r="BO112" s="752"/>
      <c r="BP112" s="753"/>
      <c r="BQ112" s="789">
        <v>1131218</v>
      </c>
      <c r="BR112" s="790"/>
      <c r="BS112" s="790"/>
      <c r="BT112" s="790"/>
      <c r="BU112" s="790"/>
      <c r="BV112" s="790">
        <v>1259439</v>
      </c>
      <c r="BW112" s="790"/>
      <c r="BX112" s="790"/>
      <c r="BY112" s="790"/>
      <c r="BZ112" s="790"/>
      <c r="CA112" s="790">
        <v>1411362</v>
      </c>
      <c r="CB112" s="790"/>
      <c r="CC112" s="790"/>
      <c r="CD112" s="790"/>
      <c r="CE112" s="790"/>
      <c r="CF112" s="875">
        <v>13.8</v>
      </c>
      <c r="CG112" s="876"/>
      <c r="CH112" s="876"/>
      <c r="CI112" s="876"/>
      <c r="CJ112" s="876"/>
      <c r="CK112" s="927"/>
      <c r="CL112" s="821"/>
      <c r="CM112" s="817"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445</v>
      </c>
      <c r="DH112" s="790"/>
      <c r="DI112" s="790"/>
      <c r="DJ112" s="790"/>
      <c r="DK112" s="790"/>
      <c r="DL112" s="790" t="s">
        <v>447</v>
      </c>
      <c r="DM112" s="790"/>
      <c r="DN112" s="790"/>
      <c r="DO112" s="790"/>
      <c r="DP112" s="790"/>
      <c r="DQ112" s="790" t="s">
        <v>447</v>
      </c>
      <c r="DR112" s="790"/>
      <c r="DS112" s="790"/>
      <c r="DT112" s="790"/>
      <c r="DU112" s="790"/>
      <c r="DV112" s="796" t="s">
        <v>396</v>
      </c>
      <c r="DW112" s="796"/>
      <c r="DX112" s="796"/>
      <c r="DY112" s="796"/>
      <c r="DZ112" s="797"/>
    </row>
    <row r="113" spans="1:130" s="230" customFormat="1" ht="26.2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71337</v>
      </c>
      <c r="AB113" s="919"/>
      <c r="AC113" s="919"/>
      <c r="AD113" s="919"/>
      <c r="AE113" s="920"/>
      <c r="AF113" s="921">
        <v>72888</v>
      </c>
      <c r="AG113" s="919"/>
      <c r="AH113" s="919"/>
      <c r="AI113" s="919"/>
      <c r="AJ113" s="920"/>
      <c r="AK113" s="921">
        <v>94240</v>
      </c>
      <c r="AL113" s="919"/>
      <c r="AM113" s="919"/>
      <c r="AN113" s="919"/>
      <c r="AO113" s="920"/>
      <c r="AP113" s="922">
        <v>0.9</v>
      </c>
      <c r="AQ113" s="923"/>
      <c r="AR113" s="923"/>
      <c r="AS113" s="923"/>
      <c r="AT113" s="924"/>
      <c r="AU113" s="932"/>
      <c r="AV113" s="933"/>
      <c r="AW113" s="933"/>
      <c r="AX113" s="933"/>
      <c r="AY113" s="933"/>
      <c r="AZ113" s="817" t="s">
        <v>453</v>
      </c>
      <c r="BA113" s="752"/>
      <c r="BB113" s="752"/>
      <c r="BC113" s="752"/>
      <c r="BD113" s="752"/>
      <c r="BE113" s="752"/>
      <c r="BF113" s="752"/>
      <c r="BG113" s="752"/>
      <c r="BH113" s="752"/>
      <c r="BI113" s="752"/>
      <c r="BJ113" s="752"/>
      <c r="BK113" s="752"/>
      <c r="BL113" s="752"/>
      <c r="BM113" s="752"/>
      <c r="BN113" s="752"/>
      <c r="BO113" s="752"/>
      <c r="BP113" s="753"/>
      <c r="BQ113" s="789">
        <v>138164</v>
      </c>
      <c r="BR113" s="790"/>
      <c r="BS113" s="790"/>
      <c r="BT113" s="790"/>
      <c r="BU113" s="790"/>
      <c r="BV113" s="790">
        <v>177004</v>
      </c>
      <c r="BW113" s="790"/>
      <c r="BX113" s="790"/>
      <c r="BY113" s="790"/>
      <c r="BZ113" s="790"/>
      <c r="CA113" s="790">
        <v>134252</v>
      </c>
      <c r="CB113" s="790"/>
      <c r="CC113" s="790"/>
      <c r="CD113" s="790"/>
      <c r="CE113" s="790"/>
      <c r="CF113" s="875">
        <v>1.3</v>
      </c>
      <c r="CG113" s="876"/>
      <c r="CH113" s="876"/>
      <c r="CI113" s="876"/>
      <c r="CJ113" s="876"/>
      <c r="CK113" s="927"/>
      <c r="CL113" s="821"/>
      <c r="CM113" s="817"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455</v>
      </c>
      <c r="DH113" s="780"/>
      <c r="DI113" s="780"/>
      <c r="DJ113" s="780"/>
      <c r="DK113" s="781"/>
      <c r="DL113" s="782" t="s">
        <v>456</v>
      </c>
      <c r="DM113" s="780"/>
      <c r="DN113" s="780"/>
      <c r="DO113" s="780"/>
      <c r="DP113" s="781"/>
      <c r="DQ113" s="782" t="s">
        <v>396</v>
      </c>
      <c r="DR113" s="780"/>
      <c r="DS113" s="780"/>
      <c r="DT113" s="780"/>
      <c r="DU113" s="781"/>
      <c r="DV113" s="824" t="s">
        <v>441</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50000</v>
      </c>
      <c r="AB114" s="780"/>
      <c r="AC114" s="780"/>
      <c r="AD114" s="780"/>
      <c r="AE114" s="781"/>
      <c r="AF114" s="782">
        <v>84394</v>
      </c>
      <c r="AG114" s="780"/>
      <c r="AH114" s="780"/>
      <c r="AI114" s="780"/>
      <c r="AJ114" s="781"/>
      <c r="AK114" s="782">
        <v>102661</v>
      </c>
      <c r="AL114" s="780"/>
      <c r="AM114" s="780"/>
      <c r="AN114" s="780"/>
      <c r="AO114" s="781"/>
      <c r="AP114" s="824">
        <v>1</v>
      </c>
      <c r="AQ114" s="825"/>
      <c r="AR114" s="825"/>
      <c r="AS114" s="825"/>
      <c r="AT114" s="826"/>
      <c r="AU114" s="932"/>
      <c r="AV114" s="933"/>
      <c r="AW114" s="933"/>
      <c r="AX114" s="933"/>
      <c r="AY114" s="933"/>
      <c r="AZ114" s="817" t="s">
        <v>458</v>
      </c>
      <c r="BA114" s="752"/>
      <c r="BB114" s="752"/>
      <c r="BC114" s="752"/>
      <c r="BD114" s="752"/>
      <c r="BE114" s="752"/>
      <c r="BF114" s="752"/>
      <c r="BG114" s="752"/>
      <c r="BH114" s="752"/>
      <c r="BI114" s="752"/>
      <c r="BJ114" s="752"/>
      <c r="BK114" s="752"/>
      <c r="BL114" s="752"/>
      <c r="BM114" s="752"/>
      <c r="BN114" s="752"/>
      <c r="BO114" s="752"/>
      <c r="BP114" s="753"/>
      <c r="BQ114" s="789">
        <v>2136615</v>
      </c>
      <c r="BR114" s="790"/>
      <c r="BS114" s="790"/>
      <c r="BT114" s="790"/>
      <c r="BU114" s="790"/>
      <c r="BV114" s="790">
        <v>2107010</v>
      </c>
      <c r="BW114" s="790"/>
      <c r="BX114" s="790"/>
      <c r="BY114" s="790"/>
      <c r="BZ114" s="790"/>
      <c r="CA114" s="790">
        <v>2169855</v>
      </c>
      <c r="CB114" s="790"/>
      <c r="CC114" s="790"/>
      <c r="CD114" s="790"/>
      <c r="CE114" s="790"/>
      <c r="CF114" s="875">
        <v>21.3</v>
      </c>
      <c r="CG114" s="876"/>
      <c r="CH114" s="876"/>
      <c r="CI114" s="876"/>
      <c r="CJ114" s="876"/>
      <c r="CK114" s="927"/>
      <c r="CL114" s="821"/>
      <c r="CM114" s="817"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456</v>
      </c>
      <c r="DM114" s="780"/>
      <c r="DN114" s="780"/>
      <c r="DO114" s="780"/>
      <c r="DP114" s="781"/>
      <c r="DQ114" s="782" t="s">
        <v>447</v>
      </c>
      <c r="DR114" s="780"/>
      <c r="DS114" s="780"/>
      <c r="DT114" s="780"/>
      <c r="DU114" s="781"/>
      <c r="DV114" s="824" t="s">
        <v>396</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2975</v>
      </c>
      <c r="AB115" s="919"/>
      <c r="AC115" s="919"/>
      <c r="AD115" s="919"/>
      <c r="AE115" s="920"/>
      <c r="AF115" s="921">
        <v>339</v>
      </c>
      <c r="AG115" s="919"/>
      <c r="AH115" s="919"/>
      <c r="AI115" s="919"/>
      <c r="AJ115" s="920"/>
      <c r="AK115" s="921">
        <v>193</v>
      </c>
      <c r="AL115" s="919"/>
      <c r="AM115" s="919"/>
      <c r="AN115" s="919"/>
      <c r="AO115" s="920"/>
      <c r="AP115" s="922">
        <v>0</v>
      </c>
      <c r="AQ115" s="923"/>
      <c r="AR115" s="923"/>
      <c r="AS115" s="923"/>
      <c r="AT115" s="924"/>
      <c r="AU115" s="932"/>
      <c r="AV115" s="933"/>
      <c r="AW115" s="933"/>
      <c r="AX115" s="933"/>
      <c r="AY115" s="933"/>
      <c r="AZ115" s="817" t="s">
        <v>461</v>
      </c>
      <c r="BA115" s="752"/>
      <c r="BB115" s="752"/>
      <c r="BC115" s="752"/>
      <c r="BD115" s="752"/>
      <c r="BE115" s="752"/>
      <c r="BF115" s="752"/>
      <c r="BG115" s="752"/>
      <c r="BH115" s="752"/>
      <c r="BI115" s="752"/>
      <c r="BJ115" s="752"/>
      <c r="BK115" s="752"/>
      <c r="BL115" s="752"/>
      <c r="BM115" s="752"/>
      <c r="BN115" s="752"/>
      <c r="BO115" s="752"/>
      <c r="BP115" s="753"/>
      <c r="BQ115" s="789" t="s">
        <v>441</v>
      </c>
      <c r="BR115" s="790"/>
      <c r="BS115" s="790"/>
      <c r="BT115" s="790"/>
      <c r="BU115" s="790"/>
      <c r="BV115" s="790" t="s">
        <v>441</v>
      </c>
      <c r="BW115" s="790"/>
      <c r="BX115" s="790"/>
      <c r="BY115" s="790"/>
      <c r="BZ115" s="790"/>
      <c r="CA115" s="790" t="s">
        <v>148</v>
      </c>
      <c r="CB115" s="790"/>
      <c r="CC115" s="790"/>
      <c r="CD115" s="790"/>
      <c r="CE115" s="790"/>
      <c r="CF115" s="875" t="s">
        <v>445</v>
      </c>
      <c r="CG115" s="876"/>
      <c r="CH115" s="876"/>
      <c r="CI115" s="876"/>
      <c r="CJ115" s="876"/>
      <c r="CK115" s="927"/>
      <c r="CL115" s="821"/>
      <c r="CM115" s="817"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441</v>
      </c>
      <c r="DM115" s="780"/>
      <c r="DN115" s="780"/>
      <c r="DO115" s="780"/>
      <c r="DP115" s="781"/>
      <c r="DQ115" s="782" t="s">
        <v>441</v>
      </c>
      <c r="DR115" s="780"/>
      <c r="DS115" s="780"/>
      <c r="DT115" s="780"/>
      <c r="DU115" s="781"/>
      <c r="DV115" s="824" t="s">
        <v>447</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9</v>
      </c>
      <c r="AB116" s="780"/>
      <c r="AC116" s="780"/>
      <c r="AD116" s="780"/>
      <c r="AE116" s="781"/>
      <c r="AF116" s="782">
        <v>2</v>
      </c>
      <c r="AG116" s="780"/>
      <c r="AH116" s="780"/>
      <c r="AI116" s="780"/>
      <c r="AJ116" s="781"/>
      <c r="AK116" s="782">
        <v>1</v>
      </c>
      <c r="AL116" s="780"/>
      <c r="AM116" s="780"/>
      <c r="AN116" s="780"/>
      <c r="AO116" s="781"/>
      <c r="AP116" s="824">
        <v>0</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789" t="s">
        <v>396</v>
      </c>
      <c r="BR116" s="790"/>
      <c r="BS116" s="790"/>
      <c r="BT116" s="790"/>
      <c r="BU116" s="790"/>
      <c r="BV116" s="790" t="s">
        <v>441</v>
      </c>
      <c r="BW116" s="790"/>
      <c r="BX116" s="790"/>
      <c r="BY116" s="790"/>
      <c r="BZ116" s="790"/>
      <c r="CA116" s="790" t="s">
        <v>455</v>
      </c>
      <c r="CB116" s="790"/>
      <c r="CC116" s="790"/>
      <c r="CD116" s="790"/>
      <c r="CE116" s="790"/>
      <c r="CF116" s="875" t="s">
        <v>455</v>
      </c>
      <c r="CG116" s="876"/>
      <c r="CH116" s="876"/>
      <c r="CI116" s="876"/>
      <c r="CJ116" s="876"/>
      <c r="CK116" s="927"/>
      <c r="CL116" s="821"/>
      <c r="CM116" s="817"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455</v>
      </c>
      <c r="DM116" s="780"/>
      <c r="DN116" s="780"/>
      <c r="DO116" s="780"/>
      <c r="DP116" s="781"/>
      <c r="DQ116" s="782" t="s">
        <v>455</v>
      </c>
      <c r="DR116" s="780"/>
      <c r="DS116" s="780"/>
      <c r="DT116" s="780"/>
      <c r="DU116" s="781"/>
      <c r="DV116" s="824" t="s">
        <v>443</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1897098</v>
      </c>
      <c r="AB117" s="903"/>
      <c r="AC117" s="903"/>
      <c r="AD117" s="903"/>
      <c r="AE117" s="904"/>
      <c r="AF117" s="905">
        <v>2192329</v>
      </c>
      <c r="AG117" s="903"/>
      <c r="AH117" s="903"/>
      <c r="AI117" s="903"/>
      <c r="AJ117" s="904"/>
      <c r="AK117" s="905">
        <v>2725702</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789" t="s">
        <v>455</v>
      </c>
      <c r="BR117" s="790"/>
      <c r="BS117" s="790"/>
      <c r="BT117" s="790"/>
      <c r="BU117" s="790"/>
      <c r="BV117" s="790" t="s">
        <v>455</v>
      </c>
      <c r="BW117" s="790"/>
      <c r="BX117" s="790"/>
      <c r="BY117" s="790"/>
      <c r="BZ117" s="790"/>
      <c r="CA117" s="790" t="s">
        <v>445</v>
      </c>
      <c r="CB117" s="790"/>
      <c r="CC117" s="790"/>
      <c r="CD117" s="790"/>
      <c r="CE117" s="790"/>
      <c r="CF117" s="875" t="s">
        <v>455</v>
      </c>
      <c r="CG117" s="876"/>
      <c r="CH117" s="876"/>
      <c r="CI117" s="876"/>
      <c r="CJ117" s="876"/>
      <c r="CK117" s="927"/>
      <c r="CL117" s="821"/>
      <c r="CM117" s="817"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455</v>
      </c>
      <c r="DH117" s="780"/>
      <c r="DI117" s="780"/>
      <c r="DJ117" s="780"/>
      <c r="DK117" s="781"/>
      <c r="DL117" s="782" t="s">
        <v>455</v>
      </c>
      <c r="DM117" s="780"/>
      <c r="DN117" s="780"/>
      <c r="DO117" s="780"/>
      <c r="DP117" s="781"/>
      <c r="DQ117" s="782" t="s">
        <v>455</v>
      </c>
      <c r="DR117" s="780"/>
      <c r="DS117" s="780"/>
      <c r="DT117" s="780"/>
      <c r="DU117" s="781"/>
      <c r="DV117" s="824" t="s">
        <v>455</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312</v>
      </c>
      <c r="AL118" s="896"/>
      <c r="AM118" s="896"/>
      <c r="AN118" s="896"/>
      <c r="AO118" s="897"/>
      <c r="AP118" s="899" t="s">
        <v>435</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445</v>
      </c>
      <c r="BR118" s="845"/>
      <c r="BS118" s="845"/>
      <c r="BT118" s="845"/>
      <c r="BU118" s="845"/>
      <c r="BV118" s="845" t="s">
        <v>455</v>
      </c>
      <c r="BW118" s="845"/>
      <c r="BX118" s="845"/>
      <c r="BY118" s="845"/>
      <c r="BZ118" s="845"/>
      <c r="CA118" s="845" t="s">
        <v>445</v>
      </c>
      <c r="CB118" s="845"/>
      <c r="CC118" s="845"/>
      <c r="CD118" s="845"/>
      <c r="CE118" s="845"/>
      <c r="CF118" s="875" t="s">
        <v>455</v>
      </c>
      <c r="CG118" s="876"/>
      <c r="CH118" s="876"/>
      <c r="CI118" s="876"/>
      <c r="CJ118" s="876"/>
      <c r="CK118" s="927"/>
      <c r="CL118" s="821"/>
      <c r="CM118" s="817"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445</v>
      </c>
      <c r="DH118" s="780"/>
      <c r="DI118" s="780"/>
      <c r="DJ118" s="780"/>
      <c r="DK118" s="781"/>
      <c r="DL118" s="782" t="s">
        <v>445</v>
      </c>
      <c r="DM118" s="780"/>
      <c r="DN118" s="780"/>
      <c r="DO118" s="780"/>
      <c r="DP118" s="781"/>
      <c r="DQ118" s="782" t="s">
        <v>445</v>
      </c>
      <c r="DR118" s="780"/>
      <c r="DS118" s="780"/>
      <c r="DT118" s="780"/>
      <c r="DU118" s="781"/>
      <c r="DV118" s="824" t="s">
        <v>445</v>
      </c>
      <c r="DW118" s="825"/>
      <c r="DX118" s="825"/>
      <c r="DY118" s="825"/>
      <c r="DZ118" s="826"/>
    </row>
    <row r="119" spans="1:130" s="230" customFormat="1" ht="26.25" customHeight="1" x14ac:dyDescent="0.15">
      <c r="A119" s="818" t="s">
        <v>439</v>
      </c>
      <c r="B119" s="819"/>
      <c r="C119" s="860" t="s">
        <v>440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445</v>
      </c>
      <c r="AB119" s="889"/>
      <c r="AC119" s="889"/>
      <c r="AD119" s="889"/>
      <c r="AE119" s="890"/>
      <c r="AF119" s="891" t="s">
        <v>445</v>
      </c>
      <c r="AG119" s="889"/>
      <c r="AH119" s="889"/>
      <c r="AI119" s="889"/>
      <c r="AJ119" s="890"/>
      <c r="AK119" s="891" t="s">
        <v>445</v>
      </c>
      <c r="AL119" s="889"/>
      <c r="AM119" s="889"/>
      <c r="AN119" s="889"/>
      <c r="AO119" s="890"/>
      <c r="AP119" s="892" t="s">
        <v>445</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471</v>
      </c>
      <c r="BP119" s="878"/>
      <c r="BQ119" s="879">
        <v>27211353</v>
      </c>
      <c r="BR119" s="845"/>
      <c r="BS119" s="845"/>
      <c r="BT119" s="845"/>
      <c r="BU119" s="845"/>
      <c r="BV119" s="845">
        <v>27289923</v>
      </c>
      <c r="BW119" s="845"/>
      <c r="BX119" s="845"/>
      <c r="BY119" s="845"/>
      <c r="BZ119" s="845"/>
      <c r="CA119" s="845">
        <v>26455535</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441</v>
      </c>
      <c r="DH119" s="764"/>
      <c r="DI119" s="764"/>
      <c r="DJ119" s="764"/>
      <c r="DK119" s="765"/>
      <c r="DL119" s="766" t="s">
        <v>441</v>
      </c>
      <c r="DM119" s="764"/>
      <c r="DN119" s="764"/>
      <c r="DO119" s="764"/>
      <c r="DP119" s="765"/>
      <c r="DQ119" s="766" t="s">
        <v>441</v>
      </c>
      <c r="DR119" s="764"/>
      <c r="DS119" s="764"/>
      <c r="DT119" s="764"/>
      <c r="DU119" s="765"/>
      <c r="DV119" s="848" t="s">
        <v>441</v>
      </c>
      <c r="DW119" s="849"/>
      <c r="DX119" s="849"/>
      <c r="DY119" s="849"/>
      <c r="DZ119" s="850"/>
    </row>
    <row r="120" spans="1:130" s="230" customFormat="1" ht="26.25" customHeight="1" x14ac:dyDescent="0.15">
      <c r="A120" s="820"/>
      <c r="B120" s="821"/>
      <c r="C120" s="817"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441</v>
      </c>
      <c r="AG120" s="780"/>
      <c r="AH120" s="780"/>
      <c r="AI120" s="780"/>
      <c r="AJ120" s="781"/>
      <c r="AK120" s="782" t="s">
        <v>441</v>
      </c>
      <c r="AL120" s="780"/>
      <c r="AM120" s="780"/>
      <c r="AN120" s="780"/>
      <c r="AO120" s="781"/>
      <c r="AP120" s="824" t="s">
        <v>441</v>
      </c>
      <c r="AQ120" s="825"/>
      <c r="AR120" s="825"/>
      <c r="AS120" s="825"/>
      <c r="AT120" s="826"/>
      <c r="AU120" s="880" t="s">
        <v>473</v>
      </c>
      <c r="AV120" s="881"/>
      <c r="AW120" s="881"/>
      <c r="AX120" s="881"/>
      <c r="AY120" s="882"/>
      <c r="AZ120" s="860" t="s">
        <v>474</v>
      </c>
      <c r="BA120" s="810"/>
      <c r="BB120" s="810"/>
      <c r="BC120" s="810"/>
      <c r="BD120" s="810"/>
      <c r="BE120" s="810"/>
      <c r="BF120" s="810"/>
      <c r="BG120" s="810"/>
      <c r="BH120" s="810"/>
      <c r="BI120" s="810"/>
      <c r="BJ120" s="810"/>
      <c r="BK120" s="810"/>
      <c r="BL120" s="810"/>
      <c r="BM120" s="810"/>
      <c r="BN120" s="810"/>
      <c r="BO120" s="810"/>
      <c r="BP120" s="811"/>
      <c r="BQ120" s="861">
        <v>6405581</v>
      </c>
      <c r="BR120" s="842"/>
      <c r="BS120" s="842"/>
      <c r="BT120" s="842"/>
      <c r="BU120" s="842"/>
      <c r="BV120" s="842">
        <v>7138824</v>
      </c>
      <c r="BW120" s="842"/>
      <c r="BX120" s="842"/>
      <c r="BY120" s="842"/>
      <c r="BZ120" s="842"/>
      <c r="CA120" s="842">
        <v>7496357</v>
      </c>
      <c r="CB120" s="842"/>
      <c r="CC120" s="842"/>
      <c r="CD120" s="842"/>
      <c r="CE120" s="842"/>
      <c r="CF120" s="866">
        <v>73.400000000000006</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1087503</v>
      </c>
      <c r="DH120" s="842"/>
      <c r="DI120" s="842"/>
      <c r="DJ120" s="842"/>
      <c r="DK120" s="842"/>
      <c r="DL120" s="842">
        <v>1223568</v>
      </c>
      <c r="DM120" s="842"/>
      <c r="DN120" s="842"/>
      <c r="DO120" s="842"/>
      <c r="DP120" s="842"/>
      <c r="DQ120" s="842">
        <v>1385581</v>
      </c>
      <c r="DR120" s="842"/>
      <c r="DS120" s="842"/>
      <c r="DT120" s="842"/>
      <c r="DU120" s="842"/>
      <c r="DV120" s="843">
        <v>13.6</v>
      </c>
      <c r="DW120" s="843"/>
      <c r="DX120" s="843"/>
      <c r="DY120" s="843"/>
      <c r="DZ120" s="844"/>
    </row>
    <row r="121" spans="1:130" s="230" customFormat="1" ht="26.25" customHeight="1" x14ac:dyDescent="0.15">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441</v>
      </c>
      <c r="AB121" s="780"/>
      <c r="AC121" s="780"/>
      <c r="AD121" s="780"/>
      <c r="AE121" s="781"/>
      <c r="AF121" s="782" t="s">
        <v>441</v>
      </c>
      <c r="AG121" s="780"/>
      <c r="AH121" s="780"/>
      <c r="AI121" s="780"/>
      <c r="AJ121" s="781"/>
      <c r="AK121" s="782" t="s">
        <v>441</v>
      </c>
      <c r="AL121" s="780"/>
      <c r="AM121" s="780"/>
      <c r="AN121" s="780"/>
      <c r="AO121" s="781"/>
      <c r="AP121" s="824" t="s">
        <v>441</v>
      </c>
      <c r="AQ121" s="825"/>
      <c r="AR121" s="825"/>
      <c r="AS121" s="825"/>
      <c r="AT121" s="826"/>
      <c r="AU121" s="883"/>
      <c r="AV121" s="884"/>
      <c r="AW121" s="884"/>
      <c r="AX121" s="884"/>
      <c r="AY121" s="885"/>
      <c r="AZ121" s="817" t="s">
        <v>478</v>
      </c>
      <c r="BA121" s="752"/>
      <c r="BB121" s="752"/>
      <c r="BC121" s="752"/>
      <c r="BD121" s="752"/>
      <c r="BE121" s="752"/>
      <c r="BF121" s="752"/>
      <c r="BG121" s="752"/>
      <c r="BH121" s="752"/>
      <c r="BI121" s="752"/>
      <c r="BJ121" s="752"/>
      <c r="BK121" s="752"/>
      <c r="BL121" s="752"/>
      <c r="BM121" s="752"/>
      <c r="BN121" s="752"/>
      <c r="BO121" s="752"/>
      <c r="BP121" s="753"/>
      <c r="BQ121" s="789">
        <v>2401033</v>
      </c>
      <c r="BR121" s="790"/>
      <c r="BS121" s="790"/>
      <c r="BT121" s="790"/>
      <c r="BU121" s="790"/>
      <c r="BV121" s="790">
        <v>2224139</v>
      </c>
      <c r="BW121" s="790"/>
      <c r="BX121" s="790"/>
      <c r="BY121" s="790"/>
      <c r="BZ121" s="790"/>
      <c r="CA121" s="790">
        <v>2032504</v>
      </c>
      <c r="CB121" s="790"/>
      <c r="CC121" s="790"/>
      <c r="CD121" s="790"/>
      <c r="CE121" s="790"/>
      <c r="CF121" s="875">
        <v>19.899999999999999</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789">
        <v>43715</v>
      </c>
      <c r="DH121" s="790"/>
      <c r="DI121" s="790"/>
      <c r="DJ121" s="790"/>
      <c r="DK121" s="790"/>
      <c r="DL121" s="790">
        <v>35871</v>
      </c>
      <c r="DM121" s="790"/>
      <c r="DN121" s="790"/>
      <c r="DO121" s="790"/>
      <c r="DP121" s="790"/>
      <c r="DQ121" s="790">
        <v>25781</v>
      </c>
      <c r="DR121" s="790"/>
      <c r="DS121" s="790"/>
      <c r="DT121" s="790"/>
      <c r="DU121" s="790"/>
      <c r="DV121" s="796">
        <v>0.3</v>
      </c>
      <c r="DW121" s="796"/>
      <c r="DX121" s="796"/>
      <c r="DY121" s="796"/>
      <c r="DZ121" s="797"/>
    </row>
    <row r="122" spans="1:130" s="230" customFormat="1" ht="26.25" customHeight="1" x14ac:dyDescent="0.15">
      <c r="A122" s="820"/>
      <c r="B122" s="821"/>
      <c r="C122" s="817"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441</v>
      </c>
      <c r="AG122" s="780"/>
      <c r="AH122" s="780"/>
      <c r="AI122" s="780"/>
      <c r="AJ122" s="781"/>
      <c r="AK122" s="782" t="s">
        <v>441</v>
      </c>
      <c r="AL122" s="780"/>
      <c r="AM122" s="780"/>
      <c r="AN122" s="780"/>
      <c r="AO122" s="781"/>
      <c r="AP122" s="824" t="s">
        <v>441</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18632834</v>
      </c>
      <c r="BR122" s="845"/>
      <c r="BS122" s="845"/>
      <c r="BT122" s="845"/>
      <c r="BU122" s="845"/>
      <c r="BV122" s="845">
        <v>18948041</v>
      </c>
      <c r="BW122" s="845"/>
      <c r="BX122" s="845"/>
      <c r="BY122" s="845"/>
      <c r="BZ122" s="845"/>
      <c r="CA122" s="845">
        <v>18235721</v>
      </c>
      <c r="CB122" s="845"/>
      <c r="CC122" s="845"/>
      <c r="CD122" s="845"/>
      <c r="CE122" s="845"/>
      <c r="CF122" s="846">
        <v>178.6</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789" t="s">
        <v>482</v>
      </c>
      <c r="DH122" s="790"/>
      <c r="DI122" s="790"/>
      <c r="DJ122" s="790"/>
      <c r="DK122" s="790"/>
      <c r="DL122" s="790" t="s">
        <v>483</v>
      </c>
      <c r="DM122" s="790"/>
      <c r="DN122" s="790"/>
      <c r="DO122" s="790"/>
      <c r="DP122" s="790"/>
      <c r="DQ122" s="790" t="s">
        <v>445</v>
      </c>
      <c r="DR122" s="790"/>
      <c r="DS122" s="790"/>
      <c r="DT122" s="790"/>
      <c r="DU122" s="790"/>
      <c r="DV122" s="796" t="s">
        <v>445</v>
      </c>
      <c r="DW122" s="796"/>
      <c r="DX122" s="796"/>
      <c r="DY122" s="796"/>
      <c r="DZ122" s="797"/>
    </row>
    <row r="123" spans="1:130" s="230" customFormat="1" ht="26.25" customHeight="1" x14ac:dyDescent="0.15">
      <c r="A123" s="820"/>
      <c r="B123" s="821"/>
      <c r="C123" s="817"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443</v>
      </c>
      <c r="AB123" s="780"/>
      <c r="AC123" s="780"/>
      <c r="AD123" s="780"/>
      <c r="AE123" s="781"/>
      <c r="AF123" s="782" t="s">
        <v>482</v>
      </c>
      <c r="AG123" s="780"/>
      <c r="AH123" s="780"/>
      <c r="AI123" s="780"/>
      <c r="AJ123" s="781"/>
      <c r="AK123" s="782" t="s">
        <v>484</v>
      </c>
      <c r="AL123" s="780"/>
      <c r="AM123" s="780"/>
      <c r="AN123" s="780"/>
      <c r="AO123" s="781"/>
      <c r="AP123" s="824" t="s">
        <v>485</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486</v>
      </c>
      <c r="BP123" s="878"/>
      <c r="BQ123" s="832">
        <v>27439448</v>
      </c>
      <c r="BR123" s="833"/>
      <c r="BS123" s="833"/>
      <c r="BT123" s="833"/>
      <c r="BU123" s="833"/>
      <c r="BV123" s="833">
        <v>28311004</v>
      </c>
      <c r="BW123" s="833"/>
      <c r="BX123" s="833"/>
      <c r="BY123" s="833"/>
      <c r="BZ123" s="833"/>
      <c r="CA123" s="833">
        <v>27764582</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484</v>
      </c>
      <c r="DH123" s="780"/>
      <c r="DI123" s="780"/>
      <c r="DJ123" s="780"/>
      <c r="DK123" s="781"/>
      <c r="DL123" s="782" t="s">
        <v>488</v>
      </c>
      <c r="DM123" s="780"/>
      <c r="DN123" s="780"/>
      <c r="DO123" s="780"/>
      <c r="DP123" s="781"/>
      <c r="DQ123" s="782" t="s">
        <v>483</v>
      </c>
      <c r="DR123" s="780"/>
      <c r="DS123" s="780"/>
      <c r="DT123" s="780"/>
      <c r="DU123" s="781"/>
      <c r="DV123" s="824" t="s">
        <v>489</v>
      </c>
      <c r="DW123" s="825"/>
      <c r="DX123" s="825"/>
      <c r="DY123" s="825"/>
      <c r="DZ123" s="826"/>
    </row>
    <row r="124" spans="1:130" s="230" customFormat="1" ht="26.25" customHeight="1" thickBot="1" x14ac:dyDescent="0.2">
      <c r="A124" s="820"/>
      <c r="B124" s="821"/>
      <c r="C124" s="817"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482</v>
      </c>
      <c r="AB124" s="780"/>
      <c r="AC124" s="780"/>
      <c r="AD124" s="780"/>
      <c r="AE124" s="781"/>
      <c r="AF124" s="782" t="s">
        <v>482</v>
      </c>
      <c r="AG124" s="780"/>
      <c r="AH124" s="780"/>
      <c r="AI124" s="780"/>
      <c r="AJ124" s="781"/>
      <c r="AK124" s="782" t="s">
        <v>490</v>
      </c>
      <c r="AL124" s="780"/>
      <c r="AM124" s="780"/>
      <c r="AN124" s="780"/>
      <c r="AO124" s="781"/>
      <c r="AP124" s="824" t="s">
        <v>491</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490</v>
      </c>
      <c r="BR124" s="831"/>
      <c r="BS124" s="831"/>
      <c r="BT124" s="831"/>
      <c r="BU124" s="831"/>
      <c r="BV124" s="831" t="s">
        <v>491</v>
      </c>
      <c r="BW124" s="831"/>
      <c r="BX124" s="831"/>
      <c r="BY124" s="831"/>
      <c r="BZ124" s="831"/>
      <c r="CA124" s="831" t="s">
        <v>485</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483</v>
      </c>
      <c r="DH124" s="764"/>
      <c r="DI124" s="764"/>
      <c r="DJ124" s="764"/>
      <c r="DK124" s="765"/>
      <c r="DL124" s="766" t="s">
        <v>483</v>
      </c>
      <c r="DM124" s="764"/>
      <c r="DN124" s="764"/>
      <c r="DO124" s="764"/>
      <c r="DP124" s="765"/>
      <c r="DQ124" s="766" t="s">
        <v>494</v>
      </c>
      <c r="DR124" s="764"/>
      <c r="DS124" s="764"/>
      <c r="DT124" s="764"/>
      <c r="DU124" s="765"/>
      <c r="DV124" s="848" t="s">
        <v>485</v>
      </c>
      <c r="DW124" s="849"/>
      <c r="DX124" s="849"/>
      <c r="DY124" s="849"/>
      <c r="DZ124" s="850"/>
    </row>
    <row r="125" spans="1:130" s="230" customFormat="1" ht="26.25" customHeight="1" x14ac:dyDescent="0.15">
      <c r="A125" s="820"/>
      <c r="B125" s="821"/>
      <c r="C125" s="817"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489</v>
      </c>
      <c r="AB125" s="780"/>
      <c r="AC125" s="780"/>
      <c r="AD125" s="780"/>
      <c r="AE125" s="781"/>
      <c r="AF125" s="782" t="s">
        <v>445</v>
      </c>
      <c r="AG125" s="780"/>
      <c r="AH125" s="780"/>
      <c r="AI125" s="780"/>
      <c r="AJ125" s="781"/>
      <c r="AK125" s="782" t="s">
        <v>488</v>
      </c>
      <c r="AL125" s="780"/>
      <c r="AM125" s="780"/>
      <c r="AN125" s="780"/>
      <c r="AO125" s="781"/>
      <c r="AP125" s="824" t="s">
        <v>488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495</v>
      </c>
      <c r="CL125" s="852"/>
      <c r="CM125" s="852"/>
      <c r="CN125" s="852"/>
      <c r="CO125" s="853"/>
      <c r="CP125" s="860" t="s">
        <v>496</v>
      </c>
      <c r="CQ125" s="810"/>
      <c r="CR125" s="810"/>
      <c r="CS125" s="810"/>
      <c r="CT125" s="810"/>
      <c r="CU125" s="810"/>
      <c r="CV125" s="810"/>
      <c r="CW125" s="810"/>
      <c r="CX125" s="810"/>
      <c r="CY125" s="810"/>
      <c r="CZ125" s="810"/>
      <c r="DA125" s="810"/>
      <c r="DB125" s="810"/>
      <c r="DC125" s="810"/>
      <c r="DD125" s="810"/>
      <c r="DE125" s="810"/>
      <c r="DF125" s="811"/>
      <c r="DG125" s="861" t="s">
        <v>445</v>
      </c>
      <c r="DH125" s="842"/>
      <c r="DI125" s="842"/>
      <c r="DJ125" s="842"/>
      <c r="DK125" s="842"/>
      <c r="DL125" s="842" t="s">
        <v>483</v>
      </c>
      <c r="DM125" s="842"/>
      <c r="DN125" s="842"/>
      <c r="DO125" s="842"/>
      <c r="DP125" s="842"/>
      <c r="DQ125" s="842" t="s">
        <v>482</v>
      </c>
      <c r="DR125" s="842"/>
      <c r="DS125" s="842"/>
      <c r="DT125" s="842"/>
      <c r="DU125" s="842"/>
      <c r="DV125" s="843" t="s">
        <v>497</v>
      </c>
      <c r="DW125" s="843"/>
      <c r="DX125" s="843"/>
      <c r="DY125" s="843"/>
      <c r="DZ125" s="844"/>
    </row>
    <row r="126" spans="1:130" s="230" customFormat="1" ht="26.25" customHeight="1" thickBot="1" x14ac:dyDescent="0.2">
      <c r="A126" s="820"/>
      <c r="B126" s="821"/>
      <c r="C126" s="817"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497</v>
      </c>
      <c r="AB126" s="780"/>
      <c r="AC126" s="780"/>
      <c r="AD126" s="780"/>
      <c r="AE126" s="781"/>
      <c r="AF126" s="782" t="s">
        <v>445</v>
      </c>
      <c r="AG126" s="780"/>
      <c r="AH126" s="780"/>
      <c r="AI126" s="780"/>
      <c r="AJ126" s="781"/>
      <c r="AK126" s="782" t="s">
        <v>482</v>
      </c>
      <c r="AL126" s="780"/>
      <c r="AM126" s="780"/>
      <c r="AN126" s="780"/>
      <c r="AO126" s="781"/>
      <c r="AP126" s="824" t="s">
        <v>485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498</v>
      </c>
      <c r="CQ126" s="752"/>
      <c r="CR126" s="752"/>
      <c r="CS126" s="752"/>
      <c r="CT126" s="752"/>
      <c r="CU126" s="752"/>
      <c r="CV126" s="752"/>
      <c r="CW126" s="752"/>
      <c r="CX126" s="752"/>
      <c r="CY126" s="752"/>
      <c r="CZ126" s="752"/>
      <c r="DA126" s="752"/>
      <c r="DB126" s="752"/>
      <c r="DC126" s="752"/>
      <c r="DD126" s="752"/>
      <c r="DE126" s="752"/>
      <c r="DF126" s="753"/>
      <c r="DG126" s="789" t="s">
        <v>485</v>
      </c>
      <c r="DH126" s="790"/>
      <c r="DI126" s="790"/>
      <c r="DJ126" s="790"/>
      <c r="DK126" s="790"/>
      <c r="DL126" s="790" t="s">
        <v>482</v>
      </c>
      <c r="DM126" s="790"/>
      <c r="DN126" s="790"/>
      <c r="DO126" s="790"/>
      <c r="DP126" s="790"/>
      <c r="DQ126" s="790" t="s">
        <v>494</v>
      </c>
      <c r="DR126" s="790"/>
      <c r="DS126" s="790"/>
      <c r="DT126" s="790"/>
      <c r="DU126" s="790"/>
      <c r="DV126" s="796" t="s">
        <v>485</v>
      </c>
      <c r="DW126" s="796"/>
      <c r="DX126" s="796"/>
      <c r="DY126" s="796"/>
      <c r="DZ126" s="797"/>
    </row>
    <row r="127" spans="1:130" s="230" customFormat="1" ht="26.25" customHeight="1" x14ac:dyDescent="0.15">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2975</v>
      </c>
      <c r="AB127" s="780"/>
      <c r="AC127" s="780"/>
      <c r="AD127" s="780"/>
      <c r="AE127" s="781"/>
      <c r="AF127" s="782">
        <v>339</v>
      </c>
      <c r="AG127" s="780"/>
      <c r="AH127" s="780"/>
      <c r="AI127" s="780"/>
      <c r="AJ127" s="781"/>
      <c r="AK127" s="782">
        <v>193</v>
      </c>
      <c r="AL127" s="780"/>
      <c r="AM127" s="780"/>
      <c r="AN127" s="780"/>
      <c r="AO127" s="781"/>
      <c r="AP127" s="824">
        <v>0</v>
      </c>
      <c r="AQ127" s="825"/>
      <c r="AR127" s="825"/>
      <c r="AS127" s="825"/>
      <c r="AT127" s="826"/>
      <c r="AU127" s="232"/>
      <c r="AV127" s="232"/>
      <c r="AW127" s="232"/>
      <c r="AX127" s="841" t="s">
        <v>500</v>
      </c>
      <c r="AY127" s="814"/>
      <c r="AZ127" s="814"/>
      <c r="BA127" s="814"/>
      <c r="BB127" s="814"/>
      <c r="BC127" s="814"/>
      <c r="BD127" s="814"/>
      <c r="BE127" s="815"/>
      <c r="BF127" s="813" t="s">
        <v>501</v>
      </c>
      <c r="BG127" s="814"/>
      <c r="BH127" s="814"/>
      <c r="BI127" s="814"/>
      <c r="BJ127" s="814"/>
      <c r="BK127" s="814"/>
      <c r="BL127" s="815"/>
      <c r="BM127" s="813" t="s">
        <v>502</v>
      </c>
      <c r="BN127" s="814"/>
      <c r="BO127" s="814"/>
      <c r="BP127" s="814"/>
      <c r="BQ127" s="814"/>
      <c r="BR127" s="814"/>
      <c r="BS127" s="815"/>
      <c r="BT127" s="813" t="s">
        <v>503</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504</v>
      </c>
      <c r="CQ127" s="752"/>
      <c r="CR127" s="752"/>
      <c r="CS127" s="752"/>
      <c r="CT127" s="752"/>
      <c r="CU127" s="752"/>
      <c r="CV127" s="752"/>
      <c r="CW127" s="752"/>
      <c r="CX127" s="752"/>
      <c r="CY127" s="752"/>
      <c r="CZ127" s="752"/>
      <c r="DA127" s="752"/>
      <c r="DB127" s="752"/>
      <c r="DC127" s="752"/>
      <c r="DD127" s="752"/>
      <c r="DE127" s="752"/>
      <c r="DF127" s="753"/>
      <c r="DG127" s="789" t="s">
        <v>497</v>
      </c>
      <c r="DH127" s="790"/>
      <c r="DI127" s="790"/>
      <c r="DJ127" s="790"/>
      <c r="DK127" s="790"/>
      <c r="DL127" s="790" t="s">
        <v>482</v>
      </c>
      <c r="DM127" s="790"/>
      <c r="DN127" s="790"/>
      <c r="DO127" s="790"/>
      <c r="DP127" s="790"/>
      <c r="DQ127" s="790" t="s">
        <v>482</v>
      </c>
      <c r="DR127" s="790"/>
      <c r="DS127" s="790"/>
      <c r="DT127" s="790"/>
      <c r="DU127" s="790"/>
      <c r="DV127" s="796" t="s">
        <v>482</v>
      </c>
      <c r="DW127" s="796"/>
      <c r="DX127" s="796"/>
      <c r="DY127" s="796"/>
      <c r="DZ127" s="797"/>
    </row>
    <row r="128" spans="1:130" s="230" customFormat="1" ht="26.25" customHeight="1" thickBot="1" x14ac:dyDescent="0.2">
      <c r="A128" s="798" t="s">
        <v>505</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506</v>
      </c>
      <c r="X128" s="800"/>
      <c r="Y128" s="800"/>
      <c r="Z128" s="801"/>
      <c r="AA128" s="802">
        <v>238042</v>
      </c>
      <c r="AB128" s="803"/>
      <c r="AC128" s="803"/>
      <c r="AD128" s="803"/>
      <c r="AE128" s="804"/>
      <c r="AF128" s="805">
        <v>235733</v>
      </c>
      <c r="AG128" s="803"/>
      <c r="AH128" s="803"/>
      <c r="AI128" s="803"/>
      <c r="AJ128" s="804"/>
      <c r="AK128" s="805">
        <v>299300</v>
      </c>
      <c r="AL128" s="803"/>
      <c r="AM128" s="803"/>
      <c r="AN128" s="803"/>
      <c r="AO128" s="804"/>
      <c r="AP128" s="806"/>
      <c r="AQ128" s="807"/>
      <c r="AR128" s="807"/>
      <c r="AS128" s="807"/>
      <c r="AT128" s="808"/>
      <c r="AU128" s="232"/>
      <c r="AV128" s="232"/>
      <c r="AW128" s="232"/>
      <c r="AX128" s="809" t="s">
        <v>507</v>
      </c>
      <c r="AY128" s="810"/>
      <c r="AZ128" s="810"/>
      <c r="BA128" s="810"/>
      <c r="BB128" s="810"/>
      <c r="BC128" s="810"/>
      <c r="BD128" s="810"/>
      <c r="BE128" s="811"/>
      <c r="BF128" s="786" t="s">
        <v>445</v>
      </c>
      <c r="BG128" s="787"/>
      <c r="BH128" s="787"/>
      <c r="BI128" s="787"/>
      <c r="BJ128" s="787"/>
      <c r="BK128" s="787"/>
      <c r="BL128" s="812"/>
      <c r="BM128" s="786">
        <v>13.05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508</v>
      </c>
      <c r="CQ128" s="730"/>
      <c r="CR128" s="730"/>
      <c r="CS128" s="730"/>
      <c r="CT128" s="730"/>
      <c r="CU128" s="730"/>
      <c r="CV128" s="730"/>
      <c r="CW128" s="730"/>
      <c r="CX128" s="730"/>
      <c r="CY128" s="730"/>
      <c r="CZ128" s="730"/>
      <c r="DA128" s="730"/>
      <c r="DB128" s="730"/>
      <c r="DC128" s="730"/>
      <c r="DD128" s="730"/>
      <c r="DE128" s="730"/>
      <c r="DF128" s="731"/>
      <c r="DG128" s="792" t="s">
        <v>490</v>
      </c>
      <c r="DH128" s="793"/>
      <c r="DI128" s="793"/>
      <c r="DJ128" s="793"/>
      <c r="DK128" s="793"/>
      <c r="DL128" s="793" t="s">
        <v>488</v>
      </c>
      <c r="DM128" s="793"/>
      <c r="DN128" s="793"/>
      <c r="DO128" s="793"/>
      <c r="DP128" s="793"/>
      <c r="DQ128" s="793" t="s">
        <v>509</v>
      </c>
      <c r="DR128" s="793"/>
      <c r="DS128" s="793"/>
      <c r="DT128" s="793"/>
      <c r="DU128" s="793"/>
      <c r="DV128" s="794" t="s">
        <v>494</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11335554</v>
      </c>
      <c r="AB129" s="780"/>
      <c r="AC129" s="780"/>
      <c r="AD129" s="780"/>
      <c r="AE129" s="781"/>
      <c r="AF129" s="782">
        <v>11935990</v>
      </c>
      <c r="AG129" s="780"/>
      <c r="AH129" s="780"/>
      <c r="AI129" s="780"/>
      <c r="AJ129" s="781"/>
      <c r="AK129" s="782">
        <v>12007257</v>
      </c>
      <c r="AL129" s="780"/>
      <c r="AM129" s="780"/>
      <c r="AN129" s="780"/>
      <c r="AO129" s="781"/>
      <c r="AP129" s="783"/>
      <c r="AQ129" s="784"/>
      <c r="AR129" s="784"/>
      <c r="AS129" s="784"/>
      <c r="AT129" s="785"/>
      <c r="AU129" s="233"/>
      <c r="AV129" s="233"/>
      <c r="AW129" s="233"/>
      <c r="AX129" s="751" t="s">
        <v>511</v>
      </c>
      <c r="AY129" s="752"/>
      <c r="AZ129" s="752"/>
      <c r="BA129" s="752"/>
      <c r="BB129" s="752"/>
      <c r="BC129" s="752"/>
      <c r="BD129" s="752"/>
      <c r="BE129" s="753"/>
      <c r="BF129" s="770" t="s">
        <v>488</v>
      </c>
      <c r="BG129" s="771"/>
      <c r="BH129" s="771"/>
      <c r="BI129" s="771"/>
      <c r="BJ129" s="771"/>
      <c r="BK129" s="771"/>
      <c r="BL129" s="772"/>
      <c r="BM129" s="770">
        <v>18.05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1364089</v>
      </c>
      <c r="AB130" s="780"/>
      <c r="AC130" s="780"/>
      <c r="AD130" s="780"/>
      <c r="AE130" s="781"/>
      <c r="AF130" s="782">
        <v>1485581</v>
      </c>
      <c r="AG130" s="780"/>
      <c r="AH130" s="780"/>
      <c r="AI130" s="780"/>
      <c r="AJ130" s="781"/>
      <c r="AK130" s="782">
        <v>1799536</v>
      </c>
      <c r="AL130" s="780"/>
      <c r="AM130" s="780"/>
      <c r="AN130" s="780"/>
      <c r="AO130" s="781"/>
      <c r="AP130" s="783"/>
      <c r="AQ130" s="784"/>
      <c r="AR130" s="784"/>
      <c r="AS130" s="784"/>
      <c r="AT130" s="785"/>
      <c r="AU130" s="233"/>
      <c r="AV130" s="233"/>
      <c r="AW130" s="233"/>
      <c r="AX130" s="751" t="s">
        <v>514</v>
      </c>
      <c r="AY130" s="752"/>
      <c r="AZ130" s="752"/>
      <c r="BA130" s="752"/>
      <c r="BB130" s="752"/>
      <c r="BC130" s="752"/>
      <c r="BD130" s="752"/>
      <c r="BE130" s="753"/>
      <c r="BF130" s="754">
        <v>4.5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9971465</v>
      </c>
      <c r="AB131" s="764"/>
      <c r="AC131" s="764"/>
      <c r="AD131" s="764"/>
      <c r="AE131" s="765"/>
      <c r="AF131" s="766">
        <v>10450409</v>
      </c>
      <c r="AG131" s="764"/>
      <c r="AH131" s="764"/>
      <c r="AI131" s="764"/>
      <c r="AJ131" s="765"/>
      <c r="AK131" s="766">
        <v>10207721</v>
      </c>
      <c r="AL131" s="764"/>
      <c r="AM131" s="764"/>
      <c r="AN131" s="764"/>
      <c r="AO131" s="765"/>
      <c r="AP131" s="767"/>
      <c r="AQ131" s="768"/>
      <c r="AR131" s="768"/>
      <c r="AS131" s="768"/>
      <c r="AT131" s="769"/>
      <c r="AU131" s="233"/>
      <c r="AV131" s="233"/>
      <c r="AW131" s="233"/>
      <c r="AX131" s="729" t="s">
        <v>516</v>
      </c>
      <c r="AY131" s="730"/>
      <c r="AZ131" s="730"/>
      <c r="BA131" s="730"/>
      <c r="BB131" s="730"/>
      <c r="BC131" s="730"/>
      <c r="BD131" s="730"/>
      <c r="BE131" s="731"/>
      <c r="BF131" s="732" t="s">
        <v>509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518</v>
      </c>
      <c r="W132" s="742"/>
      <c r="X132" s="742"/>
      <c r="Y132" s="742"/>
      <c r="Z132" s="743"/>
      <c r="AA132" s="744">
        <v>2.9581109699999999</v>
      </c>
      <c r="AB132" s="745"/>
      <c r="AC132" s="745"/>
      <c r="AD132" s="745"/>
      <c r="AE132" s="746"/>
      <c r="AF132" s="747">
        <v>4.5071441700000001</v>
      </c>
      <c r="AG132" s="745"/>
      <c r="AH132" s="745"/>
      <c r="AI132" s="745"/>
      <c r="AJ132" s="746"/>
      <c r="AK132" s="747">
        <v>6.1410965290000004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519</v>
      </c>
      <c r="W133" s="721"/>
      <c r="X133" s="721"/>
      <c r="Y133" s="721"/>
      <c r="Z133" s="722"/>
      <c r="AA133" s="723">
        <v>3.1</v>
      </c>
      <c r="AB133" s="724"/>
      <c r="AC133" s="724"/>
      <c r="AD133" s="724"/>
      <c r="AE133" s="725"/>
      <c r="AF133" s="723">
        <v>3.3</v>
      </c>
      <c r="AG133" s="724"/>
      <c r="AH133" s="724"/>
      <c r="AI133" s="724"/>
      <c r="AJ133" s="725"/>
      <c r="AK133" s="723">
        <v>4.5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mudLAIkf9FCkbhmyF8tTOIsv29lwxr/HlsikeHiqzaSi5MfS1MGaEdxqOiQ0l+PloYoQvn1uoCuPls7uQFh2w==" saltValue="2PcVXxe7edaOYScAAvQEZ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Y34"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9Kptp6L7/d0jaMbC5jO47jt3umBvEwjsFtAflvtL7AAe6XQi7l++pz67UkrE03tcabmzQ1GbyVO640TQmWfIog==" saltValue="heWHE1fYGHIhxUsULLdD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37"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Kq5aRwUOWXexMhlPeud6FDspPxbjRQ5pDjrsPLF+G03a/4QJxQ2C0BCx3+aJ0d1AzRZlmsGr5BrkVZbgsQdAg==" saltValue="FIeyAzAdzT4SpYbLb0LM2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R1"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523</v>
      </c>
      <c r="AP7" s="272"/>
      <c r="AQ7" s="273" t="s">
        <v>524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525</v>
      </c>
      <c r="AQ8" s="279" t="s">
        <v>526</v>
      </c>
      <c r="AR8" s="280" t="s">
        <v>527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528</v>
      </c>
      <c r="AL9" s="1131"/>
      <c r="AM9" s="1131"/>
      <c r="AN9" s="1132"/>
      <c r="AO9" s="281">
        <v>3066826</v>
      </c>
      <c r="AP9" s="281">
        <v>71042</v>
      </c>
      <c r="AQ9" s="282">
        <v>105319</v>
      </c>
      <c r="AR9" s="283">
        <v>-32.5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529</v>
      </c>
      <c r="AL10" s="1131"/>
      <c r="AM10" s="1131"/>
      <c r="AN10" s="1132"/>
      <c r="AO10" s="284">
        <v>441119</v>
      </c>
      <c r="AP10" s="284">
        <v>10218</v>
      </c>
      <c r="AQ10" s="285">
        <v>9860</v>
      </c>
      <c r="AR10" s="286">
        <v>3.6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530</v>
      </c>
      <c r="AL11" s="1131"/>
      <c r="AM11" s="1131"/>
      <c r="AN11" s="1132"/>
      <c r="AO11" s="284" t="s">
        <v>531</v>
      </c>
      <c r="AP11" s="284" t="s">
        <v>531</v>
      </c>
      <c r="AQ11" s="285">
        <v>1656</v>
      </c>
      <c r="AR11" s="286" t="s">
        <v>531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532</v>
      </c>
      <c r="AL12" s="1131"/>
      <c r="AM12" s="1131"/>
      <c r="AN12" s="1132"/>
      <c r="AO12" s="284" t="s">
        <v>531</v>
      </c>
      <c r="AP12" s="284" t="s">
        <v>531</v>
      </c>
      <c r="AQ12" s="285">
        <v>3</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533</v>
      </c>
      <c r="AL13" s="1131"/>
      <c r="AM13" s="1131"/>
      <c r="AN13" s="1132"/>
      <c r="AO13" s="284">
        <v>196625</v>
      </c>
      <c r="AP13" s="284">
        <v>4555</v>
      </c>
      <c r="AQ13" s="285">
        <v>4056</v>
      </c>
      <c r="AR13" s="286">
        <v>12.3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534</v>
      </c>
      <c r="AL14" s="1131"/>
      <c r="AM14" s="1131"/>
      <c r="AN14" s="1132"/>
      <c r="AO14" s="284">
        <v>50715</v>
      </c>
      <c r="AP14" s="284">
        <v>1175</v>
      </c>
      <c r="AQ14" s="285">
        <v>2339</v>
      </c>
      <c r="AR14" s="286">
        <v>-49.8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535</v>
      </c>
      <c r="AL15" s="1134"/>
      <c r="AM15" s="1134"/>
      <c r="AN15" s="1135"/>
      <c r="AO15" s="284">
        <v>-224498</v>
      </c>
      <c r="AP15" s="284">
        <v>-5200</v>
      </c>
      <c r="AQ15" s="285">
        <v>-7717</v>
      </c>
      <c r="AR15" s="286">
        <v>-32.6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3530787</v>
      </c>
      <c r="AP16" s="284">
        <v>81790</v>
      </c>
      <c r="AQ16" s="285">
        <v>115515</v>
      </c>
      <c r="AR16" s="286">
        <v>-29.2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540</v>
      </c>
      <c r="AL21" s="1137"/>
      <c r="AM21" s="1137"/>
      <c r="AN21" s="1138"/>
      <c r="AO21" s="297">
        <v>7.23</v>
      </c>
      <c r="AP21" s="298">
        <v>10.69</v>
      </c>
      <c r="AQ21" s="299">
        <v>-3.46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541</v>
      </c>
      <c r="AL22" s="1137"/>
      <c r="AM22" s="1137"/>
      <c r="AN22" s="1138"/>
      <c r="AO22" s="302">
        <v>97.2</v>
      </c>
      <c r="AP22" s="303">
        <v>97.4</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523</v>
      </c>
      <c r="AP30" s="272"/>
      <c r="AQ30" s="273" t="s">
        <v>524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525</v>
      </c>
      <c r="AQ31" s="279" t="s">
        <v>526</v>
      </c>
      <c r="AR31" s="280" t="s">
        <v>527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545</v>
      </c>
      <c r="AL32" s="1121"/>
      <c r="AM32" s="1121"/>
      <c r="AN32" s="1122"/>
      <c r="AO32" s="312">
        <v>2528607</v>
      </c>
      <c r="AP32" s="312">
        <v>58575</v>
      </c>
      <c r="AQ32" s="313">
        <v>74824</v>
      </c>
      <c r="AR32" s="314">
        <v>-21.7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546</v>
      </c>
      <c r="AL33" s="1121"/>
      <c r="AM33" s="1121"/>
      <c r="AN33" s="112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547</v>
      </c>
      <c r="AL34" s="1121"/>
      <c r="AM34" s="1121"/>
      <c r="AN34" s="1122"/>
      <c r="AO34" s="312" t="s">
        <v>531</v>
      </c>
      <c r="AP34" s="312" t="s">
        <v>531</v>
      </c>
      <c r="AQ34" s="313">
        <v>1</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548</v>
      </c>
      <c r="AL35" s="1121"/>
      <c r="AM35" s="1121"/>
      <c r="AN35" s="1122"/>
      <c r="AO35" s="312">
        <v>94240</v>
      </c>
      <c r="AP35" s="312">
        <v>2183</v>
      </c>
      <c r="AQ35" s="313">
        <v>17427</v>
      </c>
      <c r="AR35" s="314">
        <v>-87.5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549</v>
      </c>
      <c r="AL36" s="1121"/>
      <c r="AM36" s="1121"/>
      <c r="AN36" s="1122"/>
      <c r="AO36" s="312">
        <v>102661</v>
      </c>
      <c r="AP36" s="312">
        <v>2378</v>
      </c>
      <c r="AQ36" s="313">
        <v>2447</v>
      </c>
      <c r="AR36" s="314">
        <v>-2.8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550</v>
      </c>
      <c r="AL37" s="1121"/>
      <c r="AM37" s="1121"/>
      <c r="AN37" s="1122"/>
      <c r="AO37" s="312">
        <v>193</v>
      </c>
      <c r="AP37" s="312">
        <v>4</v>
      </c>
      <c r="AQ37" s="313">
        <v>591</v>
      </c>
      <c r="AR37" s="314">
        <v>-99.3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551</v>
      </c>
      <c r="AL38" s="1124"/>
      <c r="AM38" s="1124"/>
      <c r="AN38" s="1125"/>
      <c r="AO38" s="315">
        <v>1</v>
      </c>
      <c r="AP38" s="315">
        <v>0</v>
      </c>
      <c r="AQ38" s="316">
        <v>2</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552</v>
      </c>
      <c r="AL39" s="1124"/>
      <c r="AM39" s="1124"/>
      <c r="AN39" s="1125"/>
      <c r="AO39" s="312">
        <v>-299300</v>
      </c>
      <c r="AP39" s="312">
        <v>-6933</v>
      </c>
      <c r="AQ39" s="313">
        <v>-3618</v>
      </c>
      <c r="AR39" s="314">
        <v>91.6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553</v>
      </c>
      <c r="AL40" s="1121"/>
      <c r="AM40" s="1121"/>
      <c r="AN40" s="1122"/>
      <c r="AO40" s="312">
        <v>-1799536</v>
      </c>
      <c r="AP40" s="312">
        <v>-41686</v>
      </c>
      <c r="AQ40" s="313">
        <v>-63812</v>
      </c>
      <c r="AR40" s="314">
        <v>-34.700000000000003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626866</v>
      </c>
      <c r="AP41" s="312">
        <v>14521</v>
      </c>
      <c r="AQ41" s="313">
        <v>27863</v>
      </c>
      <c r="AR41" s="314">
        <v>-47.9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523</v>
      </c>
      <c r="AN49" s="1115" t="s">
        <v>557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558</v>
      </c>
      <c r="AO50" s="329" t="s">
        <v>559</v>
      </c>
      <c r="AP50" s="330" t="s">
        <v>560</v>
      </c>
      <c r="AQ50" s="331" t="s">
        <v>561</v>
      </c>
      <c r="AR50" s="332" t="s">
        <v>562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2014304</v>
      </c>
      <c r="AN51" s="334">
        <v>44384</v>
      </c>
      <c r="AO51" s="335">
        <v>7.4</v>
      </c>
      <c r="AP51" s="336">
        <v>85173</v>
      </c>
      <c r="AQ51" s="337">
        <v>-4.3</v>
      </c>
      <c r="AR51" s="338">
        <v>11.7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549435</v>
      </c>
      <c r="AN52" s="342">
        <v>12106</v>
      </c>
      <c r="AO52" s="343">
        <v>-28.1</v>
      </c>
      <c r="AP52" s="344">
        <v>43913</v>
      </c>
      <c r="AQ52" s="345">
        <v>-3.4</v>
      </c>
      <c r="AR52" s="346">
        <v>-24.7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1869429</v>
      </c>
      <c r="AN53" s="334">
        <v>41537</v>
      </c>
      <c r="AO53" s="335">
        <v>-6.4</v>
      </c>
      <c r="AP53" s="336">
        <v>94081</v>
      </c>
      <c r="AQ53" s="337">
        <v>10.5</v>
      </c>
      <c r="AR53" s="338">
        <v>-16.899999999999999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696704</v>
      </c>
      <c r="AN54" s="342">
        <v>15480</v>
      </c>
      <c r="AO54" s="343">
        <v>27.9</v>
      </c>
      <c r="AP54" s="344">
        <v>48949</v>
      </c>
      <c r="AQ54" s="345">
        <v>11.5</v>
      </c>
      <c r="AR54" s="346">
        <v>16.399999999999999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2838104</v>
      </c>
      <c r="AN55" s="334">
        <v>63941</v>
      </c>
      <c r="AO55" s="335">
        <v>53.9</v>
      </c>
      <c r="AP55" s="336">
        <v>92632</v>
      </c>
      <c r="AQ55" s="337">
        <v>-1.5</v>
      </c>
      <c r="AR55" s="338">
        <v>55.4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797217</v>
      </c>
      <c r="AN56" s="342">
        <v>17961</v>
      </c>
      <c r="AO56" s="343">
        <v>16</v>
      </c>
      <c r="AP56" s="344">
        <v>47978</v>
      </c>
      <c r="AQ56" s="345">
        <v>-2</v>
      </c>
      <c r="AR56" s="346">
        <v>18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2367460</v>
      </c>
      <c r="AN57" s="334">
        <v>54213</v>
      </c>
      <c r="AO57" s="335">
        <v>-15.2</v>
      </c>
      <c r="AP57" s="336">
        <v>96469</v>
      </c>
      <c r="AQ57" s="337">
        <v>4.0999999999999996</v>
      </c>
      <c r="AR57" s="338">
        <v>-19.3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785517</v>
      </c>
      <c r="AN58" s="342">
        <v>17988</v>
      </c>
      <c r="AO58" s="343">
        <v>0.2</v>
      </c>
      <c r="AP58" s="344">
        <v>49775</v>
      </c>
      <c r="AQ58" s="345">
        <v>3.7</v>
      </c>
      <c r="AR58" s="346">
        <v>-3.5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2939007</v>
      </c>
      <c r="AN59" s="334">
        <v>68081</v>
      </c>
      <c r="AO59" s="335">
        <v>25.6</v>
      </c>
      <c r="AP59" s="336">
        <v>85743</v>
      </c>
      <c r="AQ59" s="337">
        <v>-11.1</v>
      </c>
      <c r="AR59" s="338">
        <v>36.700000000000003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703195</v>
      </c>
      <c r="AN60" s="342">
        <v>16289</v>
      </c>
      <c r="AO60" s="343">
        <v>-9.4</v>
      </c>
      <c r="AP60" s="344">
        <v>45231</v>
      </c>
      <c r="AQ60" s="345">
        <v>-9.1</v>
      </c>
      <c r="AR60" s="346">
        <v>-0.3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2405661</v>
      </c>
      <c r="AN61" s="349">
        <v>54431</v>
      </c>
      <c r="AO61" s="350">
        <v>13.1</v>
      </c>
      <c r="AP61" s="351">
        <v>90820</v>
      </c>
      <c r="AQ61" s="352">
        <v>-0.5</v>
      </c>
      <c r="AR61" s="338">
        <v>13.6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706414</v>
      </c>
      <c r="AN62" s="342">
        <v>15965</v>
      </c>
      <c r="AO62" s="343">
        <v>1.3</v>
      </c>
      <c r="AP62" s="344">
        <v>47169</v>
      </c>
      <c r="AQ62" s="345">
        <v>0.1</v>
      </c>
      <c r="AR62" s="346">
        <v>1.2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QyoYqLLBGnjwAIw/frx9cTy5fS/ap4gCthWMrWgXWId57oAnBtY8TDgPbDpMdJIE6+57XHraUjkllaw0j0f1A==" saltValue="kSM9jdaH6N7VephLxW40m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571</v>
      </c>
    </row>
    <row r="120" spans="125:125" ht="13.5" hidden="1" customHeight="1" x14ac:dyDescent="0.15"/>
    <row r="121" spans="125:125" ht="13.5" hidden="1" customHeight="1" x14ac:dyDescent="0.15">
      <c r="DU121" s="259"/>
    </row>
  </sheetData>
  <sheetProtection algorithmName="SHA-512" hashValue="7APP+ep770lH1ezzLK51usaFjh3N/wxPB7rqb2ddpd+SS4bOsz0PMfqJXmI6vOX+Y86zjv4K/aB0BOw6VM66nA==" saltValue="cvBZseoSNyyUGJRo/uYb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572</v>
      </c>
    </row>
  </sheetData>
  <sheetProtection algorithmName="SHA-512" hashValue="lDp4McGtPLYzMIfSjPs5KTq1WjhR5T0dTnDgcxTVJW8EHXKuII+vmAVsRgNoEaSKzOwW7u8I/eRP8lihrACz4w==" saltValue="Fcs8+1BmWYnNuESGdBha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39" t="s">
        <v>3</v>
      </c>
      <c r="D47" s="1139"/>
      <c r="E47" s="1140"/>
      <c r="F47" s="11">
        <v>5.84</v>
      </c>
      <c r="G47" s="12">
        <v>6.31</v>
      </c>
      <c r="H47" s="12">
        <v>6.29</v>
      </c>
      <c r="I47" s="12">
        <v>7.27</v>
      </c>
      <c r="J47" s="13">
        <v>8.56</v>
      </c>
    </row>
    <row r="48" spans="2:10" ht="57.75" customHeight="1" x14ac:dyDescent="0.15">
      <c r="B48" s="14"/>
      <c r="C48" s="1141" t="s">
        <v>4</v>
      </c>
      <c r="D48" s="1141"/>
      <c r="E48" s="1142"/>
      <c r="F48" s="15">
        <v>2.37</v>
      </c>
      <c r="G48" s="16">
        <v>2.85</v>
      </c>
      <c r="H48" s="16">
        <v>2.66</v>
      </c>
      <c r="I48" s="16">
        <v>3.7</v>
      </c>
      <c r="J48" s="17">
        <v>5.08</v>
      </c>
    </row>
    <row r="49" spans="2:10" ht="57.75" customHeight="1" thickBot="1" x14ac:dyDescent="0.2">
      <c r="B49" s="18"/>
      <c r="C49" s="1143" t="s">
        <v>5</v>
      </c>
      <c r="D49" s="1143"/>
      <c r="E49" s="1144"/>
      <c r="F49" s="19">
        <v>0.36</v>
      </c>
      <c r="G49" s="20">
        <v>0.92</v>
      </c>
      <c r="H49" s="20" t="s">
        <v>578</v>
      </c>
      <c r="I49" s="20">
        <v>2.4700000000000002</v>
      </c>
      <c r="J49" s="21">
        <v>3.39</v>
      </c>
    </row>
    <row r="50" spans="2:10" x14ac:dyDescent="0.15"/>
  </sheetData>
  <sheetProtection algorithmName="SHA-512" hashValue="OwRMUoo8Ufzp+h1gGD6ldvoy70XvnKOQLzKHj3CZvbnJdt/VsBD6NKgK9f+yR2wQI8JDeLPloREaqsedq0SIqA==" saltValue="9vAY0yUXjaNBbMeCfKKK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a1050</cp:lastModifiedBy>
  <cp:lastPrinted>2024-03-19T05:14:44Z</cp:lastPrinted>
  <dcterms:created xsi:type="dcterms:W3CDTF">2024-03-14T04:33:01Z</dcterms:created>
  <dcterms:modified xsi:type="dcterms:W3CDTF">2024-03-28T10:22:58Z</dcterms:modified>
  <cp:category/>
</cp:coreProperties>
</file>